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/>
  <xr:revisionPtr revIDLastSave="0" documentId="8_{9FE1197F-6EBD-498F-AAA5-5425ABE077CB}" xr6:coauthVersionLast="47" xr6:coauthVersionMax="47" xr10:uidLastSave="{00000000-0000-0000-0000-000000000000}"/>
  <bookViews>
    <workbookView xWindow="240" yWindow="120" windowWidth="14940" windowHeight="9225" xr2:uid="{00000000-000D-0000-FFFF-FFFF00000000}"/>
  </bookViews>
  <sheets>
    <sheet name="Okres klasyfikacyjny" sheetId="2" r:id="rId1"/>
    <sheet name="Okres klasyfikacyjny (2)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" i="6" l="1"/>
  <c r="W7" i="6"/>
  <c r="W8" i="6"/>
  <c r="W9" i="6"/>
  <c r="W10" i="6"/>
  <c r="W11" i="6"/>
  <c r="W12" i="6"/>
  <c r="W13" i="6"/>
  <c r="W14" i="6"/>
  <c r="W15" i="6"/>
  <c r="W5" i="6"/>
  <c r="V6" i="6"/>
  <c r="V7" i="6"/>
  <c r="V8" i="6"/>
  <c r="V9" i="6"/>
  <c r="V11" i="6"/>
  <c r="V12" i="6"/>
  <c r="V13" i="6"/>
  <c r="V14" i="6"/>
  <c r="V5" i="6"/>
  <c r="T5" i="6"/>
  <c r="U5" i="6"/>
  <c r="E26" i="6"/>
  <c r="F26" i="6"/>
  <c r="G26" i="6"/>
  <c r="H26" i="6"/>
  <c r="I26" i="6"/>
  <c r="J26" i="6"/>
  <c r="K26" i="6"/>
  <c r="L26" i="6"/>
  <c r="M26" i="6"/>
  <c r="N26" i="6"/>
  <c r="O26" i="6"/>
  <c r="E34" i="6"/>
  <c r="F34" i="6"/>
  <c r="G34" i="6"/>
  <c r="H34" i="6"/>
  <c r="I34" i="6"/>
  <c r="J34" i="6"/>
  <c r="K34" i="6"/>
  <c r="L34" i="6"/>
  <c r="M34" i="6"/>
  <c r="N34" i="6"/>
  <c r="O34" i="6"/>
  <c r="P5" i="6"/>
  <c r="Q5" i="6"/>
  <c r="R5" i="6"/>
  <c r="S5" i="6"/>
  <c r="P6" i="6"/>
  <c r="Q6" i="6"/>
  <c r="R6" i="6"/>
  <c r="S6" i="6"/>
  <c r="P7" i="6"/>
  <c r="Q7" i="6"/>
  <c r="R7" i="6"/>
  <c r="S7" i="6"/>
  <c r="P8" i="6"/>
  <c r="Q8" i="6"/>
  <c r="R8" i="6"/>
  <c r="S8" i="6"/>
  <c r="P9" i="6"/>
  <c r="Q9" i="6"/>
  <c r="R9" i="6"/>
  <c r="S9" i="6"/>
  <c r="P10" i="6"/>
  <c r="Q10" i="6"/>
  <c r="R10" i="6"/>
  <c r="S10" i="6"/>
  <c r="P11" i="6"/>
  <c r="Q11" i="6"/>
  <c r="R11" i="6"/>
  <c r="S11" i="6"/>
  <c r="P12" i="6"/>
  <c r="Q12" i="6"/>
  <c r="R12" i="6"/>
  <c r="S12" i="6"/>
  <c r="P13" i="6"/>
  <c r="Q13" i="6"/>
  <c r="R13" i="6"/>
  <c r="S13" i="6"/>
  <c r="P14" i="6"/>
  <c r="Q14" i="6"/>
  <c r="R14" i="6"/>
  <c r="S14" i="6"/>
  <c r="P15" i="6"/>
  <c r="Q15" i="6"/>
  <c r="R15" i="6"/>
  <c r="S15" i="6"/>
  <c r="P16" i="6"/>
  <c r="Q16" i="6"/>
  <c r="R16" i="6"/>
  <c r="S16" i="6"/>
  <c r="P17" i="6"/>
  <c r="Q17" i="6"/>
  <c r="R17" i="6"/>
  <c r="S17" i="6"/>
  <c r="P18" i="6"/>
  <c r="Q18" i="6"/>
  <c r="R18" i="6"/>
  <c r="S18" i="6"/>
  <c r="P19" i="6"/>
  <c r="Q19" i="6"/>
  <c r="R19" i="6"/>
  <c r="S19" i="6"/>
  <c r="P20" i="6"/>
  <c r="Q20" i="6"/>
  <c r="R20" i="6"/>
  <c r="S20" i="6"/>
  <c r="P21" i="6"/>
  <c r="Q21" i="6"/>
  <c r="R21" i="6"/>
  <c r="S21" i="6"/>
  <c r="P22" i="6"/>
  <c r="Q22" i="6"/>
  <c r="R22" i="6"/>
  <c r="S22" i="6"/>
  <c r="P23" i="6"/>
  <c r="Q23" i="6"/>
  <c r="R23" i="6"/>
  <c r="S23" i="6"/>
  <c r="P24" i="6"/>
  <c r="Q24" i="6"/>
  <c r="R24" i="6"/>
  <c r="S24" i="6"/>
  <c r="P26" i="6"/>
  <c r="AB5" i="6"/>
  <c r="AC5" i="6"/>
  <c r="AB6" i="6"/>
  <c r="AC6" i="6"/>
  <c r="AB7" i="6"/>
  <c r="AC7" i="6"/>
  <c r="AB8" i="6"/>
  <c r="AC8" i="6"/>
  <c r="AB9" i="6"/>
  <c r="AC9" i="6"/>
  <c r="AB10" i="6"/>
  <c r="AC10" i="6"/>
  <c r="AB11" i="6"/>
  <c r="AC11" i="6"/>
  <c r="AB12" i="6"/>
  <c r="AC12" i="6"/>
  <c r="AB13" i="6"/>
  <c r="AC13" i="6"/>
  <c r="AB14" i="6"/>
  <c r="AC14" i="6"/>
  <c r="AB15" i="6"/>
  <c r="AC15" i="6"/>
  <c r="AB16" i="6"/>
  <c r="AC16" i="6"/>
  <c r="AB17" i="6"/>
  <c r="AC17" i="6"/>
  <c r="AB18" i="6"/>
  <c r="AC18" i="6"/>
  <c r="AB19" i="6"/>
  <c r="AC19" i="6"/>
  <c r="AB20" i="6"/>
  <c r="AC20" i="6"/>
  <c r="AB21" i="6"/>
  <c r="AC21" i="6"/>
  <c r="AB22" i="6"/>
  <c r="AC22" i="6"/>
  <c r="AB23" i="6"/>
  <c r="AC23" i="6"/>
  <c r="AA25" i="6"/>
  <c r="Z5" i="6"/>
  <c r="V10" i="6" l="1"/>
  <c r="X25" i="6"/>
  <c r="Z6" i="6" l="1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</calcChain>
</file>

<file path=xl/sharedStrings.xml><?xml version="1.0" encoding="utf-8"?>
<sst xmlns="http://schemas.openxmlformats.org/spreadsheetml/2006/main" count="205" uniqueCount="72">
  <si>
    <t>Nr w dzienniku</t>
  </si>
  <si>
    <t>Uczeń</t>
  </si>
  <si>
    <t>Zachowanie</t>
  </si>
  <si>
    <t>Nazwa przedmiotu</t>
  </si>
  <si>
    <t>Liczba ocen</t>
  </si>
  <si>
    <t>Liczba opusz. godz.</t>
  </si>
  <si>
    <t>Liczba spóźnień</t>
  </si>
  <si>
    <t>Frekwencja w %</t>
  </si>
  <si>
    <t>Średnia ocen</t>
  </si>
  <si>
    <t>Historia</t>
  </si>
  <si>
    <t>Informatyka</t>
  </si>
  <si>
    <t>Język angielski</t>
  </si>
  <si>
    <t>Język polski</t>
  </si>
  <si>
    <t>Matematyka</t>
  </si>
  <si>
    <t>Muzyka</t>
  </si>
  <si>
    <t>Plastyka</t>
  </si>
  <si>
    <t>Przyroda</t>
  </si>
  <si>
    <t>Religia</t>
  </si>
  <si>
    <t>Wychowanie fizyczne</t>
  </si>
  <si>
    <t>Technika</t>
  </si>
  <si>
    <t>cel</t>
  </si>
  <si>
    <t>bdb</t>
  </si>
  <si>
    <t>db</t>
  </si>
  <si>
    <t>dost</t>
  </si>
  <si>
    <t>dpst</t>
  </si>
  <si>
    <t>ndst</t>
  </si>
  <si>
    <t>nieklasyf</t>
  </si>
  <si>
    <t>zwol</t>
  </si>
  <si>
    <t>uspr.</t>
  </si>
  <si>
    <t>nieuspr.</t>
  </si>
  <si>
    <t>razem</t>
  </si>
  <si>
    <t>Abacki</t>
  </si>
  <si>
    <t>dobre</t>
  </si>
  <si>
    <t>Backi</t>
  </si>
  <si>
    <t>Cecowski</t>
  </si>
  <si>
    <t>bardzo dobre</t>
  </si>
  <si>
    <t>Dykiel</t>
  </si>
  <si>
    <t>5-</t>
  </si>
  <si>
    <t>Erowski</t>
  </si>
  <si>
    <t>Frankowski</t>
  </si>
  <si>
    <t>poprawne</t>
  </si>
  <si>
    <t>Giżycki</t>
  </si>
  <si>
    <t>Igłowski</t>
  </si>
  <si>
    <t>Jackowski</t>
  </si>
  <si>
    <t>nieodpowiednie</t>
  </si>
  <si>
    <t>Kicki</t>
  </si>
  <si>
    <t>Lizowski</t>
  </si>
  <si>
    <t>Mamiński</t>
  </si>
  <si>
    <t>Nickowski</t>
  </si>
  <si>
    <t>Opolski</t>
  </si>
  <si>
    <t>Polski</t>
  </si>
  <si>
    <t>Radecki</t>
  </si>
  <si>
    <t>Setowski</t>
  </si>
  <si>
    <t>Turkowski</t>
  </si>
  <si>
    <t>Wizowski</t>
  </si>
  <si>
    <t>Zetkowski</t>
  </si>
  <si>
    <t/>
  </si>
  <si>
    <t>celujących</t>
  </si>
  <si>
    <t>bardzo dobrych</t>
  </si>
  <si>
    <t>Liczba uczniów</t>
  </si>
  <si>
    <t>dobrych</t>
  </si>
  <si>
    <t>bez ocen niedostatecznych</t>
  </si>
  <si>
    <t>dostatecznych</t>
  </si>
  <si>
    <t>z 1-2 ocenami ndst.</t>
  </si>
  <si>
    <t>dopuszczających</t>
  </si>
  <si>
    <t>z 3 i więcej ocenami ndst.</t>
  </si>
  <si>
    <t>niedostatecznych</t>
  </si>
  <si>
    <t>nieklasyfikowanych</t>
  </si>
  <si>
    <t>zwolnionych</t>
  </si>
  <si>
    <t>Średnia przedmiotu</t>
  </si>
  <si>
    <t>zw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</si>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</sst>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</numFmts>
  <fonts count="7"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>
      <alignment horizontal="center"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>
      <alignment horizontal="center" vertical="center"/>
    </xf>
  </cellStyleXfs>
  <cellXfs count="113">
    <xf numFmtId="0" fontId="0" fillId="0" borderId="0" xfId="0">
      <alignment horizontal="center" vertical="center"/>
    </xf>
    <xf numFmtId="0" fontId="0" fillId="2" borderId="18" xfId="6" applyFont="1" applyFill="1" applyBorder="1" applyAlignment="1">
      <alignment horizontal="center" vertical="center" wrapText="1"/>
    </xf>
    <xf numFmtId="0" fontId="0" fillId="2" borderId="19" xfId="6" applyFont="1" applyFill="1" applyBorder="1" applyAlignment="1">
      <alignment horizontal="center" vertical="center" wrapText="1"/>
    </xf>
    <xf numFmtId="0" fontId="0" fillId="3" borderId="18" xfId="6" applyFont="1" applyFill="1" applyBorder="1" applyAlignment="1">
      <alignment horizontal="center" vertical="center" wrapText="1"/>
    </xf>
    <xf numFmtId="0" fontId="0" fillId="3" borderId="20" xfId="6" applyFont="1" applyFill="1" applyBorder="1" applyAlignment="1">
      <alignment horizontal="center" vertical="center" wrapText="1"/>
    </xf>
    <xf numFmtId="2" fontId="0" fillId="3" borderId="17" xfId="6" applyNumberFormat="1" applyFont="1" applyFill="1" applyBorder="1" applyAlignment="1">
      <alignment horizontal="center" vertical="center" wrapText="1"/>
    </xf>
    <xf numFmtId="0" fontId="0" fillId="2" borderId="22" xfId="6" applyFont="1" applyFill="1" applyBorder="1" applyAlignment="1">
      <alignment horizontal="center" vertical="center" wrapText="1"/>
    </xf>
    <xf numFmtId="0" fontId="0" fillId="2" borderId="23" xfId="6" applyFont="1" applyFill="1" applyBorder="1" applyAlignment="1">
      <alignment horizontal="center" vertical="center" wrapText="1"/>
    </xf>
    <xf numFmtId="0" fontId="0" fillId="3" borderId="24" xfId="6" applyFont="1" applyFill="1" applyBorder="1" applyAlignment="1">
      <alignment horizontal="center" vertical="center" wrapText="1"/>
    </xf>
    <xf numFmtId="0" fontId="0" fillId="3" borderId="21" xfId="6" applyFont="1" applyFill="1" applyBorder="1" applyAlignment="1">
      <alignment horizontal="center" vertical="center" wrapText="1"/>
    </xf>
    <xf numFmtId="0" fontId="0" fillId="2" borderId="26" xfId="6" applyFont="1" applyFill="1" applyBorder="1" applyAlignment="1">
      <alignment horizontal="center" vertical="center" wrapText="1"/>
    </xf>
    <xf numFmtId="0" fontId="0" fillId="2" borderId="27" xfId="6" applyFont="1" applyFill="1" applyBorder="1" applyAlignment="1">
      <alignment horizontal="center" vertical="center" wrapText="1"/>
    </xf>
    <xf numFmtId="2" fontId="2" fillId="3" borderId="11" xfId="6" applyNumberFormat="1" applyFont="1" applyFill="1" applyBorder="1" applyAlignment="1">
      <alignment horizontal="center" vertical="center" textRotation="90" wrapText="1"/>
    </xf>
    <xf numFmtId="0" fontId="0" fillId="2" borderId="37" xfId="6" applyFont="1" applyFill="1" applyBorder="1" applyAlignment="1">
      <alignment horizontal="center" vertical="center" wrapText="1"/>
    </xf>
    <xf numFmtId="0" fontId="0" fillId="2" borderId="37" xfId="6" applyFont="1" applyFill="1" applyBorder="1" applyAlignment="1">
      <alignment horizontal="left" vertical="center" wrapText="1"/>
    </xf>
    <xf numFmtId="0" fontId="0" fillId="2" borderId="38" xfId="6" applyFont="1" applyFill="1" applyBorder="1" applyAlignment="1">
      <alignment horizontal="left" vertical="center" wrapText="1"/>
    </xf>
    <xf numFmtId="0" fontId="0" fillId="0" borderId="38" xfId="6" applyFont="1" applyBorder="1">
      <alignment horizontal="center" vertical="center"/>
    </xf>
    <xf numFmtId="0" fontId="0" fillId="2" borderId="42" xfId="6" applyFont="1" applyFill="1" applyBorder="1" applyAlignment="1">
      <alignment horizontal="center" vertical="center" wrapText="1"/>
    </xf>
    <xf numFmtId="0" fontId="0" fillId="2" borderId="43" xfId="6" applyFont="1" applyFill="1" applyBorder="1" applyAlignment="1">
      <alignment horizontal="center" vertical="center" wrapText="1"/>
    </xf>
    <xf numFmtId="0" fontId="0" fillId="3" borderId="42" xfId="6" applyFont="1" applyFill="1" applyBorder="1" applyAlignment="1">
      <alignment horizontal="center" vertical="center" wrapText="1"/>
    </xf>
    <xf numFmtId="0" fontId="0" fillId="3" borderId="43" xfId="6" applyFont="1" applyFill="1" applyBorder="1" applyAlignment="1">
      <alignment horizontal="center" vertical="center" wrapText="1"/>
    </xf>
    <xf numFmtId="0" fontId="0" fillId="3" borderId="44" xfId="6" applyFont="1" applyFill="1" applyBorder="1" applyAlignment="1">
      <alignment horizontal="center" vertical="center" wrapText="1"/>
    </xf>
    <xf numFmtId="0" fontId="0" fillId="2" borderId="45" xfId="6" applyFont="1" applyFill="1" applyBorder="1" applyAlignment="1">
      <alignment horizontal="center" vertical="center" wrapText="1"/>
    </xf>
    <xf numFmtId="0" fontId="0" fillId="3" borderId="12" xfId="6" applyFont="1" applyFill="1" applyBorder="1" applyAlignment="1">
      <alignment horizontal="center" vertical="center" wrapText="1"/>
    </xf>
    <xf numFmtId="0" fontId="0" fillId="3" borderId="14" xfId="6" applyFont="1" applyFill="1" applyBorder="1" applyAlignment="1">
      <alignment horizontal="center" vertical="center" wrapText="1"/>
    </xf>
    <xf numFmtId="0" fontId="0" fillId="3" borderId="16" xfId="6" applyFont="1" applyFill="1" applyBorder="1" applyAlignment="1">
      <alignment horizontal="center" vertical="center" wrapText="1"/>
    </xf>
    <xf numFmtId="0" fontId="0" fillId="4" borderId="21" xfId="6" applyFont="1" applyFill="1" applyBorder="1" applyAlignment="1">
      <alignment horizontal="center" vertical="center" wrapText="1"/>
    </xf>
    <xf numFmtId="0" fontId="0" fillId="3" borderId="46" xfId="6" applyFont="1" applyFill="1" applyBorder="1" applyAlignment="1">
      <alignment horizontal="center" vertical="center" wrapText="1"/>
    </xf>
    <xf numFmtId="0" fontId="0" fillId="2" borderId="47" xfId="6" applyFont="1" applyFill="1" applyBorder="1" applyAlignment="1">
      <alignment horizontal="center" vertical="center" wrapText="1"/>
    </xf>
    <xf numFmtId="0" fontId="0" fillId="2" borderId="48" xfId="6" applyFont="1" applyFill="1" applyBorder="1" applyAlignment="1">
      <alignment horizontal="center" vertical="center" wrapText="1"/>
    </xf>
    <xf numFmtId="0" fontId="0" fillId="2" borderId="51" xfId="6" applyFont="1" applyFill="1" applyBorder="1" applyAlignment="1">
      <alignment horizontal="center" vertical="center" wrapText="1"/>
    </xf>
    <xf numFmtId="0" fontId="0" fillId="2" borderId="52" xfId="6" applyFont="1" applyFill="1" applyBorder="1" applyAlignment="1">
      <alignment horizontal="center" vertical="center" wrapText="1"/>
    </xf>
    <xf numFmtId="0" fontId="0" fillId="2" borderId="53" xfId="6" applyFont="1" applyFill="1" applyBorder="1" applyAlignment="1">
      <alignment horizontal="center" vertical="center" wrapText="1"/>
    </xf>
    <xf numFmtId="0" fontId="0" fillId="3" borderId="62" xfId="6" applyFont="1" applyFill="1" applyBorder="1" applyAlignment="1">
      <alignment horizontal="center" vertical="center" wrapText="1"/>
    </xf>
    <xf numFmtId="0" fontId="0" fillId="3" borderId="63" xfId="6" applyFont="1" applyFill="1" applyBorder="1" applyAlignment="1">
      <alignment horizontal="center" vertical="center" wrapText="1"/>
    </xf>
    <xf numFmtId="9" fontId="0" fillId="4" borderId="17" xfId="6" applyNumberFormat="1" applyFont="1" applyFill="1" applyBorder="1" applyAlignment="1">
      <alignment horizontal="center" vertical="center" wrapText="1"/>
    </xf>
    <xf numFmtId="10" fontId="0" fillId="4" borderId="17" xfId="6" applyNumberFormat="1" applyFont="1" applyFill="1" applyBorder="1" applyAlignment="1">
      <alignment horizontal="center" vertical="center" wrapText="1"/>
    </xf>
    <xf numFmtId="0" fontId="5" fillId="3" borderId="61" xfId="6" applyFont="1" applyFill="1" applyBorder="1" applyAlignment="1">
      <alignment horizontal="center" vertical="center" wrapText="1"/>
    </xf>
    <xf numFmtId="0" fontId="5" fillId="3" borderId="20" xfId="6" applyFont="1" applyFill="1" applyBorder="1" applyAlignment="1">
      <alignment horizontal="center" vertical="center" wrapText="1"/>
    </xf>
    <xf numFmtId="10" fontId="5" fillId="4" borderId="17" xfId="6" applyNumberFormat="1" applyFont="1" applyFill="1" applyBorder="1" applyAlignment="1">
      <alignment horizontal="center" vertical="center" wrapText="1"/>
    </xf>
    <xf numFmtId="2" fontId="5" fillId="3" borderId="17" xfId="6" applyNumberFormat="1" applyFont="1" applyFill="1" applyBorder="1" applyAlignment="1">
      <alignment horizontal="center" vertical="center" wrapText="1"/>
    </xf>
    <xf numFmtId="0" fontId="5" fillId="3" borderId="12" xfId="6" applyFont="1" applyFill="1" applyBorder="1" applyAlignment="1">
      <alignment horizontal="center" vertical="center" wrapText="1"/>
    </xf>
    <xf numFmtId="0" fontId="5" fillId="2" borderId="45" xfId="6" applyFont="1" applyFill="1" applyBorder="1" applyAlignment="1">
      <alignment horizontal="center" vertical="center" wrapText="1"/>
    </xf>
    <xf numFmtId="2" fontId="6" fillId="3" borderId="11" xfId="6" applyNumberFormat="1" applyFont="1" applyFill="1" applyBorder="1" applyAlignment="1">
      <alignment horizontal="center" vertical="center" textRotation="90" wrapText="1"/>
    </xf>
    <xf numFmtId="0" fontId="0" fillId="2" borderId="21" xfId="6" applyFont="1" applyFill="1" applyBorder="1" applyAlignment="1">
      <alignment horizontal="left" vertical="center" wrapText="1"/>
    </xf>
    <xf numFmtId="0" fontId="0" fillId="2" borderId="21" xfId="6" applyFont="1" applyFill="1" applyBorder="1" applyAlignment="1">
      <alignment horizontal="center" vertical="center" wrapText="1"/>
    </xf>
    <xf numFmtId="0" fontId="0" fillId="2" borderId="17" xfId="6" applyFont="1" applyFill="1" applyBorder="1" applyAlignment="1">
      <alignment horizontal="left" vertical="center" wrapText="1"/>
    </xf>
    <xf numFmtId="0" fontId="0" fillId="2" borderId="17" xfId="6" applyFont="1" applyFill="1" applyBorder="1" applyAlignment="1">
      <alignment horizontal="center" vertical="center" wrapText="1"/>
    </xf>
    <xf numFmtId="0" fontId="0" fillId="2" borderId="1" xfId="6" applyFont="1" applyFill="1" applyBorder="1" applyAlignment="1">
      <alignment horizontal="center" vertical="center" textRotation="90" wrapText="1"/>
    </xf>
    <xf numFmtId="0" fontId="0" fillId="2" borderId="21" xfId="6" applyFont="1" applyFill="1" applyBorder="1" applyAlignment="1">
      <alignment horizontal="left" vertical="center" wrapText="1"/>
    </xf>
    <xf numFmtId="0" fontId="0" fillId="2" borderId="25" xfId="6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horizontal="left" vertical="center" wrapText="1"/>
    </xf>
    <xf numFmtId="0" fontId="0" fillId="0" borderId="30" xfId="6" applyFont="1" applyBorder="1" applyAlignment="1">
      <alignment horizontal="left" vertical="center"/>
    </xf>
    <xf numFmtId="0" fontId="0" fillId="0" borderId="28" xfId="6" applyFont="1" applyBorder="1" applyAlignment="1">
      <alignment horizontal="left" vertical="center"/>
    </xf>
    <xf numFmtId="0" fontId="0" fillId="0" borderId="29" xfId="6" applyFont="1" applyBorder="1" applyAlignment="1">
      <alignment horizontal="left" vertical="center"/>
    </xf>
    <xf numFmtId="0" fontId="0" fillId="5" borderId="21" xfId="6" applyFont="1" applyFill="1" applyBorder="1" applyAlignment="1">
      <alignment horizontal="center" vertical="center" wrapText="1"/>
    </xf>
    <xf numFmtId="0" fontId="0" fillId="5" borderId="25" xfId="6" applyFont="1" applyFill="1" applyBorder="1" applyAlignment="1">
      <alignment horizontal="center" vertical="center" wrapText="1"/>
    </xf>
    <xf numFmtId="0" fontId="0" fillId="2" borderId="39" xfId="6" applyFont="1" applyFill="1" applyBorder="1" applyAlignment="1">
      <alignment horizontal="center" vertical="center" wrapText="1"/>
    </xf>
    <xf numFmtId="0" fontId="0" fillId="3" borderId="8" xfId="6" applyFont="1" applyFill="1" applyBorder="1" applyAlignment="1">
      <alignment horizontal="center" vertical="center" wrapText="1"/>
    </xf>
    <xf numFmtId="0" fontId="0" fillId="3" borderId="1" xfId="6" applyFont="1" applyFill="1" applyBorder="1" applyAlignment="1">
      <alignment horizontal="center" vertical="center" wrapText="1"/>
    </xf>
    <xf numFmtId="0" fontId="0" fillId="2" borderId="17" xfId="6" applyFont="1" applyFill="1" applyBorder="1" applyAlignment="1">
      <alignment horizontal="left" vertical="center" wrapText="1"/>
    </xf>
    <xf numFmtId="0" fontId="0" fillId="5" borderId="17" xfId="6" applyFont="1" applyFill="1" applyBorder="1" applyAlignment="1">
      <alignment horizontal="center" vertical="center" wrapText="1"/>
    </xf>
    <xf numFmtId="0" fontId="0" fillId="2" borderId="1" xfId="6" applyFont="1" applyFill="1" applyBorder="1" applyAlignment="1">
      <alignment horizontal="center" vertical="center" wrapText="1"/>
    </xf>
    <xf numFmtId="0" fontId="0" fillId="2" borderId="1" xfId="6" applyFont="1" applyFill="1" applyBorder="1" applyAlignment="1">
      <alignment horizontal="center" vertical="center" textRotation="90" wrapText="1"/>
    </xf>
    <xf numFmtId="0" fontId="3" fillId="2" borderId="11" xfId="6" applyFont="1" applyFill="1" applyBorder="1" applyAlignment="1">
      <alignment horizontal="center" vertical="center" textRotation="90" wrapText="1"/>
    </xf>
    <xf numFmtId="0" fontId="3" fillId="2" borderId="13" xfId="6" applyFont="1" applyFill="1" applyBorder="1" applyAlignment="1">
      <alignment horizontal="center" vertical="center" textRotation="90" wrapText="1"/>
    </xf>
    <xf numFmtId="0" fontId="0" fillId="2" borderId="11" xfId="6" applyFont="1" applyFill="1" applyBorder="1" applyAlignment="1">
      <alignment horizontal="center" vertical="center" textRotation="90" wrapText="1"/>
    </xf>
    <xf numFmtId="0" fontId="0" fillId="2" borderId="13" xfId="6" applyFont="1" applyFill="1" applyBorder="1" applyAlignment="1">
      <alignment horizontal="center" vertical="center" textRotation="90" wrapText="1"/>
    </xf>
    <xf numFmtId="0" fontId="0" fillId="2" borderId="15" xfId="6" applyFont="1" applyFill="1" applyBorder="1" applyAlignment="1">
      <alignment horizontal="center" vertical="center" textRotation="90" wrapText="1"/>
    </xf>
    <xf numFmtId="0" fontId="0" fillId="2" borderId="60" xfId="6" applyFont="1" applyFill="1" applyBorder="1" applyAlignment="1">
      <alignment horizontal="center" vertical="center" wrapText="1"/>
    </xf>
    <xf numFmtId="0" fontId="0" fillId="2" borderId="54" xfId="6" applyFont="1" applyFill="1" applyBorder="1" applyAlignment="1">
      <alignment horizontal="center" vertical="center" textRotation="90" wrapText="1"/>
    </xf>
    <xf numFmtId="0" fontId="0" fillId="2" borderId="55" xfId="6" applyFont="1" applyFill="1" applyBorder="1" applyAlignment="1">
      <alignment horizontal="center" vertical="center" textRotation="90" wrapText="1"/>
    </xf>
    <xf numFmtId="0" fontId="0" fillId="2" borderId="56" xfId="6" applyFont="1" applyFill="1" applyBorder="1" applyAlignment="1">
      <alignment horizontal="center" vertical="center" textRotation="90" wrapText="1"/>
    </xf>
    <xf numFmtId="0" fontId="5" fillId="3" borderId="8" xfId="6" applyFont="1" applyFill="1" applyBorder="1" applyAlignment="1">
      <alignment horizontal="center" vertical="center" wrapText="1"/>
    </xf>
    <xf numFmtId="0" fontId="0" fillId="2" borderId="17" xfId="6" applyFont="1" applyFill="1" applyBorder="1" applyAlignment="1">
      <alignment horizontal="center" vertical="center" wrapText="1"/>
    </xf>
    <xf numFmtId="0" fontId="0" fillId="2" borderId="21" xfId="6" applyFont="1" applyFill="1" applyBorder="1" applyAlignment="1">
      <alignment horizontal="center" vertical="center" wrapText="1"/>
    </xf>
    <xf numFmtId="0" fontId="0" fillId="2" borderId="25" xfId="6" applyFont="1" applyFill="1" applyBorder="1" applyAlignment="1">
      <alignment horizontal="center" vertical="center" wrapText="1"/>
    </xf>
    <xf numFmtId="0" fontId="0" fillId="0" borderId="7" xfId="6" applyFont="1" applyBorder="1" applyAlignment="1">
      <alignment horizontal="center" vertical="center"/>
    </xf>
    <xf numFmtId="0" fontId="0" fillId="0" borderId="8" xfId="6" applyFont="1" applyBorder="1" applyAlignment="1">
      <alignment horizontal="center" vertical="center"/>
    </xf>
    <xf numFmtId="0" fontId="0" fillId="0" borderId="5" xfId="6" applyFont="1" applyBorder="1" applyAlignment="1">
      <alignment horizontal="center" vertical="center"/>
    </xf>
    <xf numFmtId="0" fontId="0" fillId="0" borderId="6" xfId="6" applyFont="1" applyBorder="1" applyAlignment="1">
      <alignment horizontal="center" vertical="center"/>
    </xf>
    <xf numFmtId="0" fontId="0" fillId="0" borderId="3" xfId="6" applyFont="1" applyBorder="1" applyAlignment="1">
      <alignment horizontal="center" vertical="center"/>
    </xf>
    <xf numFmtId="0" fontId="0" fillId="0" borderId="10" xfId="6" applyFont="1" applyBorder="1" applyAlignment="1">
      <alignment horizontal="center" vertical="center"/>
    </xf>
    <xf numFmtId="0" fontId="0" fillId="0" borderId="9" xfId="6" applyFont="1" applyBorder="1" applyAlignment="1">
      <alignment horizontal="center" vertical="center"/>
    </xf>
    <xf numFmtId="0" fontId="0" fillId="0" borderId="2" xfId="6" applyFont="1" applyBorder="1" applyAlignment="1">
      <alignment horizontal="center" vertical="center"/>
    </xf>
    <xf numFmtId="0" fontId="0" fillId="0" borderId="4" xfId="6" applyFont="1" applyBorder="1" applyAlignment="1">
      <alignment horizontal="center" vertical="center"/>
    </xf>
    <xf numFmtId="0" fontId="0" fillId="0" borderId="12" xfId="6" applyFont="1" applyBorder="1" applyAlignment="1">
      <alignment horizontal="center" vertical="center"/>
    </xf>
    <xf numFmtId="0" fontId="0" fillId="0" borderId="14" xfId="6" applyFont="1" applyBorder="1" applyAlignment="1">
      <alignment horizontal="center" vertical="center"/>
    </xf>
    <xf numFmtId="0" fontId="0" fillId="0" borderId="16" xfId="6" applyFont="1" applyBorder="1" applyAlignment="1">
      <alignment horizontal="center" vertical="center"/>
    </xf>
    <xf numFmtId="0" fontId="0" fillId="0" borderId="40" xfId="6" applyFont="1" applyBorder="1" applyAlignment="1">
      <alignment horizontal="center" vertical="center"/>
    </xf>
    <xf numFmtId="0" fontId="0" fillId="0" borderId="41" xfId="6" applyFont="1" applyBorder="1" applyAlignment="1">
      <alignment horizontal="center" vertical="center"/>
    </xf>
    <xf numFmtId="0" fontId="0" fillId="0" borderId="33" xfId="6" applyFont="1" applyBorder="1" applyAlignment="1">
      <alignment horizontal="center" vertical="center"/>
    </xf>
    <xf numFmtId="0" fontId="0" fillId="0" borderId="34" xfId="6" applyFont="1" applyBorder="1" applyAlignment="1">
      <alignment horizontal="center" vertical="center"/>
    </xf>
    <xf numFmtId="0" fontId="0" fillId="0" borderId="31" xfId="6" applyFont="1" applyBorder="1" applyAlignment="1">
      <alignment horizontal="center" vertical="center"/>
    </xf>
    <xf numFmtId="0" fontId="0" fillId="0" borderId="32" xfId="6" applyFont="1" applyBorder="1" applyAlignment="1">
      <alignment horizontal="center" vertical="center"/>
    </xf>
    <xf numFmtId="0" fontId="0" fillId="5" borderId="31" xfId="6" applyFont="1" applyFill="1" applyBorder="1" applyAlignment="1">
      <alignment horizontal="center" vertical="center"/>
    </xf>
    <xf numFmtId="0" fontId="0" fillId="5" borderId="32" xfId="6" applyFont="1" applyFill="1" applyBorder="1" applyAlignment="1">
      <alignment horizontal="center" vertical="center"/>
    </xf>
    <xf numFmtId="0" fontId="0" fillId="5" borderId="33" xfId="6" applyFont="1" applyFill="1" applyBorder="1" applyAlignment="1">
      <alignment horizontal="center" vertical="center"/>
    </xf>
    <xf numFmtId="0" fontId="0" fillId="5" borderId="34" xfId="6" applyFont="1" applyFill="1" applyBorder="1" applyAlignment="1">
      <alignment horizontal="center" vertical="center"/>
    </xf>
    <xf numFmtId="0" fontId="0" fillId="0" borderId="35" xfId="6" applyFont="1" applyBorder="1" applyAlignment="1">
      <alignment horizontal="center" vertical="center"/>
    </xf>
    <xf numFmtId="0" fontId="0" fillId="0" borderId="36" xfId="6" applyFont="1" applyBorder="1" applyAlignment="1">
      <alignment horizontal="center" vertical="center"/>
    </xf>
    <xf numFmtId="0" fontId="0" fillId="5" borderId="35" xfId="6" applyFont="1" applyFill="1" applyBorder="1" applyAlignment="1">
      <alignment horizontal="center" vertical="center"/>
    </xf>
    <xf numFmtId="0" fontId="0" fillId="5" borderId="36" xfId="6" applyFont="1" applyFill="1" applyBorder="1" applyAlignment="1">
      <alignment horizontal="center" vertical="center"/>
    </xf>
    <xf numFmtId="0" fontId="0" fillId="0" borderId="57" xfId="6" applyFont="1" applyBorder="1" applyAlignment="1">
      <alignment horizontal="center" vertical="center"/>
    </xf>
    <xf numFmtId="0" fontId="0" fillId="0" borderId="58" xfId="6" applyFont="1" applyBorder="1" applyAlignment="1">
      <alignment horizontal="center" vertical="center"/>
    </xf>
    <xf numFmtId="0" fontId="0" fillId="0" borderId="59" xfId="6" applyFont="1" applyBorder="1" applyAlignment="1">
      <alignment horizontal="center" vertical="center"/>
    </xf>
    <xf numFmtId="0" fontId="0" fillId="0" borderId="49" xfId="6" applyFont="1" applyBorder="1" applyAlignment="1">
      <alignment horizontal="center" vertical="center"/>
    </xf>
    <xf numFmtId="0" fontId="0" fillId="0" borderId="50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alny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34"/>
  <sheetViews>
    <sheetView tabSelected="1" topLeftCell="A7" workbookViewId="0">
      <selection activeCell="E26" sqref="E26:O34"/>
    </sheetView>
  </sheetViews>
  <sheetFormatPr defaultRowHeight="12.75"/>
  <cols>
    <col min="1" max="1" width="2.85546875" customWidth="1"/>
    <col min="2" max="2" width="3.5703125" customWidth="1"/>
    <col min="3" max="3" width="11.85546875" customWidth="1"/>
    <col min="4" max="4" width="14.28515625" customWidth="1"/>
    <col min="5" max="23" width="4.140625" customWidth="1"/>
    <col min="24" max="27" width="5.7109375" customWidth="1"/>
    <col min="28" max="28" width="8" customWidth="1"/>
    <col min="29" max="29" width="6.140625" customWidth="1"/>
  </cols>
  <sheetData>
    <row r="2" spans="2:29">
      <c r="B2" s="63" t="s">
        <v>0</v>
      </c>
      <c r="C2" s="62" t="s">
        <v>1</v>
      </c>
      <c r="D2" s="62" t="s">
        <v>2</v>
      </c>
      <c r="E2" s="62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62" t="s">
        <v>4</v>
      </c>
      <c r="Q2" s="77"/>
      <c r="R2" s="77"/>
      <c r="S2" s="77"/>
      <c r="T2" s="77"/>
      <c r="U2" s="77"/>
      <c r="V2" s="77"/>
      <c r="W2" s="78"/>
      <c r="X2" s="62" t="s">
        <v>5</v>
      </c>
      <c r="Y2" s="79"/>
      <c r="Z2" s="80"/>
      <c r="AA2" s="63" t="s">
        <v>6</v>
      </c>
      <c r="AB2" s="63" t="s">
        <v>7</v>
      </c>
      <c r="AC2" s="63" t="s">
        <v>8</v>
      </c>
    </row>
    <row r="3" spans="2:29" ht="12.75" customHeight="1">
      <c r="B3" s="81"/>
      <c r="C3" s="81"/>
      <c r="D3" s="81"/>
      <c r="E3" s="64" t="s">
        <v>9</v>
      </c>
      <c r="F3" s="65" t="s">
        <v>10</v>
      </c>
      <c r="G3" s="65" t="s">
        <v>11</v>
      </c>
      <c r="H3" s="65" t="s">
        <v>12</v>
      </c>
      <c r="I3" s="65" t="s">
        <v>13</v>
      </c>
      <c r="J3" s="65" t="s">
        <v>14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6" t="s">
        <v>20</v>
      </c>
      <c r="Q3" s="67" t="s">
        <v>21</v>
      </c>
      <c r="R3" s="67" t="s">
        <v>22</v>
      </c>
      <c r="S3" s="67" t="s">
        <v>23</v>
      </c>
      <c r="T3" s="67" t="s">
        <v>24</v>
      </c>
      <c r="U3" s="67" t="s">
        <v>25</v>
      </c>
      <c r="V3" s="67" t="s">
        <v>26</v>
      </c>
      <c r="W3" s="68" t="s">
        <v>27</v>
      </c>
      <c r="X3" s="82"/>
      <c r="Y3" s="83"/>
      <c r="Z3" s="84"/>
      <c r="AA3" s="81"/>
      <c r="AB3" s="81"/>
      <c r="AC3" s="81"/>
    </row>
    <row r="4" spans="2:29" ht="75" customHeight="1">
      <c r="B4" s="85"/>
      <c r="C4" s="85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6"/>
      <c r="Q4" s="87"/>
      <c r="R4" s="87"/>
      <c r="S4" s="87"/>
      <c r="T4" s="87"/>
      <c r="U4" s="87"/>
      <c r="V4" s="87"/>
      <c r="W4" s="88"/>
      <c r="X4" s="48" t="s">
        <v>28</v>
      </c>
      <c r="Y4" s="48" t="s">
        <v>29</v>
      </c>
      <c r="Z4" s="48" t="s">
        <v>30</v>
      </c>
      <c r="AA4" s="85"/>
      <c r="AB4" s="85"/>
      <c r="AC4" s="85"/>
    </row>
    <row r="5" spans="2:29" ht="13.5">
      <c r="B5" s="47">
        <v>1</v>
      </c>
      <c r="C5" s="46" t="s">
        <v>31</v>
      </c>
      <c r="D5" s="47" t="s">
        <v>32</v>
      </c>
      <c r="E5" s="1">
        <v>6</v>
      </c>
      <c r="F5" s="2">
        <v>3</v>
      </c>
      <c r="G5" s="2">
        <v>4</v>
      </c>
      <c r="H5" s="2">
        <v>2</v>
      </c>
      <c r="I5" s="2">
        <v>2</v>
      </c>
      <c r="J5" s="2">
        <v>3</v>
      </c>
      <c r="K5" s="2">
        <v>6</v>
      </c>
      <c r="L5" s="2">
        <v>4</v>
      </c>
      <c r="M5" s="2">
        <v>4</v>
      </c>
      <c r="N5" s="2">
        <v>5</v>
      </c>
      <c r="O5" s="2">
        <v>3</v>
      </c>
      <c r="P5" s="3"/>
      <c r="Q5" s="3"/>
      <c r="R5" s="3"/>
      <c r="S5" s="3"/>
      <c r="T5" s="3"/>
      <c r="U5" s="3"/>
      <c r="V5" s="3"/>
      <c r="W5" s="3"/>
      <c r="X5" s="1">
        <v>45</v>
      </c>
      <c r="Y5" s="2">
        <v>0</v>
      </c>
      <c r="Z5" s="4"/>
      <c r="AA5" s="47">
        <v>2</v>
      </c>
      <c r="AB5" s="35"/>
      <c r="AC5" s="5"/>
    </row>
    <row r="6" spans="2:29" ht="13.5">
      <c r="B6" s="45">
        <v>2</v>
      </c>
      <c r="C6" s="44" t="s">
        <v>33</v>
      </c>
      <c r="D6" s="45" t="s">
        <v>32</v>
      </c>
      <c r="E6" s="6">
        <v>4</v>
      </c>
      <c r="F6" s="7">
        <v>4</v>
      </c>
      <c r="G6" s="7">
        <v>5</v>
      </c>
      <c r="H6" s="7">
        <v>4</v>
      </c>
      <c r="I6" s="7">
        <v>4</v>
      </c>
      <c r="J6" s="7">
        <v>4</v>
      </c>
      <c r="K6" s="7">
        <v>4</v>
      </c>
      <c r="L6" s="7">
        <v>5</v>
      </c>
      <c r="M6" s="7">
        <v>5</v>
      </c>
      <c r="N6" s="7">
        <v>5</v>
      </c>
      <c r="O6" s="7">
        <v>4</v>
      </c>
      <c r="P6" s="3"/>
      <c r="Q6" s="3"/>
      <c r="R6" s="3"/>
      <c r="S6" s="3"/>
      <c r="T6" s="3"/>
      <c r="U6" s="3"/>
      <c r="V6" s="3"/>
      <c r="W6" s="3"/>
      <c r="X6" s="6">
        <v>23</v>
      </c>
      <c r="Y6" s="7">
        <v>0</v>
      </c>
      <c r="Z6" s="8"/>
      <c r="AA6" s="45">
        <v>0</v>
      </c>
      <c r="AB6" s="35"/>
      <c r="AC6" s="5"/>
    </row>
    <row r="7" spans="2:29" ht="13.5">
      <c r="B7" s="45">
        <v>3</v>
      </c>
      <c r="C7" s="44" t="s">
        <v>34</v>
      </c>
      <c r="D7" s="45" t="s">
        <v>35</v>
      </c>
      <c r="E7" s="6">
        <v>4</v>
      </c>
      <c r="F7" s="7">
        <v>5</v>
      </c>
      <c r="G7" s="7">
        <v>4</v>
      </c>
      <c r="H7" s="7">
        <v>4</v>
      </c>
      <c r="I7" s="7">
        <v>3</v>
      </c>
      <c r="J7" s="7">
        <v>5</v>
      </c>
      <c r="K7" s="7">
        <v>6</v>
      </c>
      <c r="L7" s="7">
        <v>5</v>
      </c>
      <c r="M7" s="7">
        <v>5</v>
      </c>
      <c r="N7" s="7">
        <v>5</v>
      </c>
      <c r="O7" s="7">
        <v>5</v>
      </c>
      <c r="P7" s="3"/>
      <c r="Q7" s="3"/>
      <c r="R7" s="3"/>
      <c r="S7" s="3"/>
      <c r="T7" s="3"/>
      <c r="U7" s="3"/>
      <c r="V7" s="3"/>
      <c r="W7" s="3"/>
      <c r="X7" s="6">
        <v>0</v>
      </c>
      <c r="Y7" s="7">
        <v>0</v>
      </c>
      <c r="Z7" s="8"/>
      <c r="AA7" s="45">
        <v>0</v>
      </c>
      <c r="AB7" s="35"/>
      <c r="AC7" s="5"/>
    </row>
    <row r="8" spans="2:29" ht="13.5">
      <c r="B8" s="45">
        <v>4</v>
      </c>
      <c r="C8" s="44" t="s">
        <v>36</v>
      </c>
      <c r="D8" s="45" t="s">
        <v>35</v>
      </c>
      <c r="E8" s="6">
        <v>4</v>
      </c>
      <c r="F8" s="7">
        <v>5</v>
      </c>
      <c r="G8" s="7">
        <v>4</v>
      </c>
      <c r="H8" s="7">
        <v>4</v>
      </c>
      <c r="I8" s="7">
        <v>5</v>
      </c>
      <c r="J8" s="7">
        <v>5</v>
      </c>
      <c r="K8" s="7">
        <v>5</v>
      </c>
      <c r="L8" s="7">
        <v>5</v>
      </c>
      <c r="M8" s="7" t="s">
        <v>37</v>
      </c>
      <c r="N8" s="7">
        <v>5</v>
      </c>
      <c r="O8" s="7">
        <v>5</v>
      </c>
      <c r="P8" s="3"/>
      <c r="Q8" s="3"/>
      <c r="R8" s="3"/>
      <c r="S8" s="3"/>
      <c r="T8" s="3"/>
      <c r="U8" s="3"/>
      <c r="V8" s="3"/>
      <c r="W8" s="3"/>
      <c r="X8" s="6">
        <v>3</v>
      </c>
      <c r="Y8" s="7">
        <v>0</v>
      </c>
      <c r="Z8" s="8"/>
      <c r="AA8" s="45">
        <v>0</v>
      </c>
      <c r="AB8" s="35"/>
      <c r="AC8" s="5"/>
    </row>
    <row r="9" spans="2:29" ht="13.5">
      <c r="B9" s="45">
        <v>5</v>
      </c>
      <c r="C9" s="44" t="s">
        <v>38</v>
      </c>
      <c r="D9" s="45" t="s">
        <v>32</v>
      </c>
      <c r="E9" s="6">
        <v>2</v>
      </c>
      <c r="F9" s="7">
        <v>3</v>
      </c>
      <c r="G9" s="7">
        <v>3</v>
      </c>
      <c r="H9" s="7">
        <v>4</v>
      </c>
      <c r="I9" s="7">
        <v>2</v>
      </c>
      <c r="J9" s="7">
        <v>4</v>
      </c>
      <c r="K9" s="7">
        <v>4</v>
      </c>
      <c r="L9" s="7">
        <v>4</v>
      </c>
      <c r="M9" s="7">
        <v>3</v>
      </c>
      <c r="N9" s="7">
        <v>5</v>
      </c>
      <c r="O9" s="7">
        <v>4</v>
      </c>
      <c r="P9" s="3"/>
      <c r="Q9" s="3"/>
      <c r="R9" s="3"/>
      <c r="S9" s="3"/>
      <c r="T9" s="3"/>
      <c r="U9" s="3"/>
      <c r="V9" s="3"/>
      <c r="W9" s="3"/>
      <c r="X9" s="6">
        <v>49</v>
      </c>
      <c r="Y9" s="7">
        <v>0</v>
      </c>
      <c r="Z9" s="8"/>
      <c r="AA9" s="45">
        <v>4</v>
      </c>
      <c r="AB9" s="35"/>
      <c r="AC9" s="5"/>
    </row>
    <row r="10" spans="2:29" ht="13.5">
      <c r="B10" s="45">
        <v>6</v>
      </c>
      <c r="C10" s="44" t="s">
        <v>39</v>
      </c>
      <c r="D10" s="45" t="s">
        <v>40</v>
      </c>
      <c r="E10" s="6">
        <v>4</v>
      </c>
      <c r="F10" s="7">
        <v>4</v>
      </c>
      <c r="G10" s="7">
        <v>3</v>
      </c>
      <c r="H10" s="7">
        <v>3</v>
      </c>
      <c r="I10" s="7">
        <v>2</v>
      </c>
      <c r="J10" s="7">
        <v>4</v>
      </c>
      <c r="K10" s="7">
        <v>4</v>
      </c>
      <c r="L10" s="7">
        <v>4</v>
      </c>
      <c r="M10" s="7">
        <v>4</v>
      </c>
      <c r="N10" s="7">
        <v>2</v>
      </c>
      <c r="O10" s="7">
        <v>5</v>
      </c>
      <c r="P10" s="3"/>
      <c r="Q10" s="3"/>
      <c r="R10" s="3"/>
      <c r="S10" s="3"/>
      <c r="T10" s="3"/>
      <c r="U10" s="3"/>
      <c r="V10" s="3"/>
      <c r="W10" s="3"/>
      <c r="X10" s="6">
        <v>42</v>
      </c>
      <c r="Y10" s="7">
        <v>0</v>
      </c>
      <c r="Z10" s="8"/>
      <c r="AA10" s="45">
        <v>6</v>
      </c>
      <c r="AB10" s="35"/>
      <c r="AC10" s="5"/>
    </row>
    <row r="11" spans="2:29" ht="13.5">
      <c r="B11" s="45">
        <v>7</v>
      </c>
      <c r="C11" s="44" t="s">
        <v>41</v>
      </c>
      <c r="D11" s="45" t="s">
        <v>35</v>
      </c>
      <c r="E11" s="6">
        <v>4</v>
      </c>
      <c r="F11" s="7">
        <v>5</v>
      </c>
      <c r="G11" s="7">
        <v>4</v>
      </c>
      <c r="H11" s="7">
        <v>3</v>
      </c>
      <c r="I11" s="7">
        <v>2</v>
      </c>
      <c r="J11" s="7">
        <v>5</v>
      </c>
      <c r="K11" s="7">
        <v>5</v>
      </c>
      <c r="L11" s="7">
        <v>4</v>
      </c>
      <c r="M11" s="7">
        <v>5</v>
      </c>
      <c r="N11" s="7">
        <v>5</v>
      </c>
      <c r="O11" s="7">
        <v>4</v>
      </c>
      <c r="P11" s="3"/>
      <c r="Q11" s="3"/>
      <c r="R11" s="3"/>
      <c r="S11" s="3"/>
      <c r="T11" s="3"/>
      <c r="U11" s="3"/>
      <c r="V11" s="3"/>
      <c r="W11" s="3"/>
      <c r="X11" s="6">
        <v>29</v>
      </c>
      <c r="Y11" s="7">
        <v>0</v>
      </c>
      <c r="Z11" s="8"/>
      <c r="AA11" s="45">
        <v>0</v>
      </c>
      <c r="AB11" s="35"/>
      <c r="AC11" s="5"/>
    </row>
    <row r="12" spans="2:29" ht="13.5">
      <c r="B12" s="45">
        <v>8</v>
      </c>
      <c r="C12" s="44" t="s">
        <v>42</v>
      </c>
      <c r="D12" s="45" t="s">
        <v>32</v>
      </c>
      <c r="E12" s="6">
        <v>3</v>
      </c>
      <c r="F12" s="7">
        <v>4</v>
      </c>
      <c r="G12" s="7">
        <v>3</v>
      </c>
      <c r="H12" s="7">
        <v>3</v>
      </c>
      <c r="I12" s="7">
        <v>2</v>
      </c>
      <c r="J12" s="7">
        <v>4</v>
      </c>
      <c r="K12" s="7">
        <v>3</v>
      </c>
      <c r="L12" s="7">
        <v>4</v>
      </c>
      <c r="M12" s="7">
        <v>4</v>
      </c>
      <c r="N12" s="7">
        <v>5</v>
      </c>
      <c r="O12" s="7">
        <v>2</v>
      </c>
      <c r="P12" s="3"/>
      <c r="Q12" s="3"/>
      <c r="R12" s="3"/>
      <c r="S12" s="3"/>
      <c r="T12" s="3"/>
      <c r="U12" s="3"/>
      <c r="V12" s="3"/>
      <c r="W12" s="3"/>
      <c r="X12" s="6">
        <v>16</v>
      </c>
      <c r="Y12" s="7">
        <v>1</v>
      </c>
      <c r="Z12" s="8"/>
      <c r="AA12" s="45">
        <v>1</v>
      </c>
      <c r="AB12" s="35"/>
      <c r="AC12" s="5"/>
    </row>
    <row r="13" spans="2:29" ht="13.5">
      <c r="B13" s="45">
        <v>9</v>
      </c>
      <c r="C13" s="44" t="s">
        <v>43</v>
      </c>
      <c r="D13" s="45" t="s">
        <v>44</v>
      </c>
      <c r="E13" s="6">
        <v>4</v>
      </c>
      <c r="F13" s="7">
        <v>2</v>
      </c>
      <c r="G13" s="7">
        <v>2</v>
      </c>
      <c r="H13" s="7">
        <v>2</v>
      </c>
      <c r="I13" s="7">
        <v>2</v>
      </c>
      <c r="J13" s="7">
        <v>3</v>
      </c>
      <c r="K13" s="7">
        <v>3</v>
      </c>
      <c r="L13" s="7">
        <v>2</v>
      </c>
      <c r="M13" s="7">
        <v>4</v>
      </c>
      <c r="N13" s="7">
        <v>5</v>
      </c>
      <c r="O13" s="7">
        <v>2</v>
      </c>
      <c r="P13" s="3"/>
      <c r="Q13" s="3"/>
      <c r="R13" s="3"/>
      <c r="S13" s="3"/>
      <c r="T13" s="3"/>
      <c r="U13" s="3"/>
      <c r="V13" s="3"/>
      <c r="W13" s="3"/>
      <c r="X13" s="6">
        <v>50</v>
      </c>
      <c r="Y13" s="7">
        <v>5</v>
      </c>
      <c r="Z13" s="8"/>
      <c r="AA13" s="45">
        <v>0</v>
      </c>
      <c r="AB13" s="35"/>
      <c r="AC13" s="5"/>
    </row>
    <row r="14" spans="2:29" ht="13.5">
      <c r="B14" s="45">
        <v>10</v>
      </c>
      <c r="C14" s="44" t="s">
        <v>45</v>
      </c>
      <c r="D14" s="45" t="s">
        <v>32</v>
      </c>
      <c r="E14" s="6">
        <v>4</v>
      </c>
      <c r="F14" s="7">
        <v>4</v>
      </c>
      <c r="G14" s="7">
        <v>5</v>
      </c>
      <c r="H14" s="7">
        <v>4</v>
      </c>
      <c r="I14" s="7">
        <v>5</v>
      </c>
      <c r="J14" s="7">
        <v>5</v>
      </c>
      <c r="K14" s="7">
        <v>5</v>
      </c>
      <c r="L14" s="7">
        <v>4</v>
      </c>
      <c r="M14" s="7">
        <v>4</v>
      </c>
      <c r="N14" s="7">
        <v>5</v>
      </c>
      <c r="O14" s="7">
        <v>4</v>
      </c>
      <c r="P14" s="3"/>
      <c r="Q14" s="3"/>
      <c r="R14" s="3"/>
      <c r="S14" s="3"/>
      <c r="T14" s="3"/>
      <c r="U14" s="3"/>
      <c r="V14" s="3"/>
      <c r="W14" s="3"/>
      <c r="X14" s="6">
        <v>29</v>
      </c>
      <c r="Y14" s="7">
        <v>0</v>
      </c>
      <c r="Z14" s="8"/>
      <c r="AA14" s="45">
        <v>1</v>
      </c>
      <c r="AB14" s="35"/>
      <c r="AC14" s="5"/>
    </row>
    <row r="15" spans="2:29" ht="13.5">
      <c r="B15" s="45">
        <v>11</v>
      </c>
      <c r="C15" s="44" t="s">
        <v>46</v>
      </c>
      <c r="D15" s="45" t="s">
        <v>35</v>
      </c>
      <c r="E15" s="6">
        <v>4</v>
      </c>
      <c r="F15" s="7">
        <v>5</v>
      </c>
      <c r="G15" s="7">
        <v>5</v>
      </c>
      <c r="H15" s="7">
        <v>4</v>
      </c>
      <c r="I15" s="7">
        <v>3</v>
      </c>
      <c r="J15" s="7">
        <v>6</v>
      </c>
      <c r="K15" s="7">
        <v>5</v>
      </c>
      <c r="L15" s="7">
        <v>5</v>
      </c>
      <c r="M15" s="7">
        <v>6</v>
      </c>
      <c r="N15" s="7">
        <v>5</v>
      </c>
      <c r="O15" s="7">
        <v>5</v>
      </c>
      <c r="P15" s="3"/>
      <c r="Q15" s="3"/>
      <c r="R15" s="3"/>
      <c r="S15" s="3"/>
      <c r="T15" s="3"/>
      <c r="U15" s="3"/>
      <c r="V15" s="3"/>
      <c r="W15" s="3"/>
      <c r="X15" s="6">
        <v>11</v>
      </c>
      <c r="Y15" s="7">
        <v>0</v>
      </c>
      <c r="Z15" s="8"/>
      <c r="AA15" s="45">
        <v>0</v>
      </c>
      <c r="AB15" s="35"/>
      <c r="AC15" s="5"/>
    </row>
    <row r="16" spans="2:29" ht="13.5">
      <c r="B16" s="45">
        <v>12</v>
      </c>
      <c r="C16" s="44" t="s">
        <v>47</v>
      </c>
      <c r="D16" s="45" t="s">
        <v>35</v>
      </c>
      <c r="E16" s="6">
        <v>5</v>
      </c>
      <c r="F16" s="7">
        <v>5</v>
      </c>
      <c r="G16" s="7">
        <v>5</v>
      </c>
      <c r="H16" s="7">
        <v>4</v>
      </c>
      <c r="I16" s="7">
        <v>5</v>
      </c>
      <c r="J16" s="7">
        <v>4</v>
      </c>
      <c r="K16" s="7">
        <v>6</v>
      </c>
      <c r="L16" s="7">
        <v>5</v>
      </c>
      <c r="M16" s="7">
        <v>5</v>
      </c>
      <c r="N16" s="7">
        <v>5</v>
      </c>
      <c r="O16" s="7">
        <v>5</v>
      </c>
      <c r="P16" s="3"/>
      <c r="Q16" s="3"/>
      <c r="R16" s="3"/>
      <c r="S16" s="3"/>
      <c r="T16" s="3"/>
      <c r="U16" s="3"/>
      <c r="V16" s="3"/>
      <c r="W16" s="3"/>
      <c r="X16" s="6">
        <v>17</v>
      </c>
      <c r="Y16" s="7">
        <v>0</v>
      </c>
      <c r="Z16" s="8"/>
      <c r="AA16" s="45">
        <v>0</v>
      </c>
      <c r="AB16" s="35"/>
      <c r="AC16" s="5"/>
    </row>
    <row r="17" spans="2:29" ht="13.5">
      <c r="B17" s="45">
        <v>13</v>
      </c>
      <c r="C17" s="44" t="s">
        <v>48</v>
      </c>
      <c r="D17" s="45" t="s">
        <v>32</v>
      </c>
      <c r="E17" s="6">
        <v>4</v>
      </c>
      <c r="F17" s="7">
        <v>5</v>
      </c>
      <c r="G17" s="7">
        <v>4</v>
      </c>
      <c r="H17" s="7">
        <v>4</v>
      </c>
      <c r="I17" s="7">
        <v>4</v>
      </c>
      <c r="J17" s="7">
        <v>4</v>
      </c>
      <c r="K17" s="7">
        <v>5</v>
      </c>
      <c r="L17" s="7">
        <v>5</v>
      </c>
      <c r="M17" s="7">
        <v>5</v>
      </c>
      <c r="N17" s="7">
        <v>5</v>
      </c>
      <c r="O17" s="7">
        <v>5</v>
      </c>
      <c r="P17" s="3"/>
      <c r="Q17" s="3"/>
      <c r="R17" s="3"/>
      <c r="S17" s="3"/>
      <c r="T17" s="3"/>
      <c r="U17" s="3"/>
      <c r="V17" s="3"/>
      <c r="W17" s="3"/>
      <c r="X17" s="6">
        <v>34</v>
      </c>
      <c r="Y17" s="7">
        <v>2</v>
      </c>
      <c r="Z17" s="8"/>
      <c r="AA17" s="45">
        <v>0</v>
      </c>
      <c r="AB17" s="35"/>
      <c r="AC17" s="5"/>
    </row>
    <row r="18" spans="2:29" ht="13.5">
      <c r="B18" s="45">
        <v>14</v>
      </c>
      <c r="C18" s="44" t="s">
        <v>49</v>
      </c>
      <c r="D18" s="45" t="s">
        <v>35</v>
      </c>
      <c r="E18" s="6">
        <v>5</v>
      </c>
      <c r="F18" s="7">
        <v>5</v>
      </c>
      <c r="G18" s="7">
        <v>5</v>
      </c>
      <c r="H18" s="7">
        <v>5</v>
      </c>
      <c r="I18" s="7">
        <v>5</v>
      </c>
      <c r="J18" s="7">
        <v>6</v>
      </c>
      <c r="K18" s="7">
        <v>6</v>
      </c>
      <c r="L18" s="7">
        <v>5</v>
      </c>
      <c r="M18" s="7">
        <v>5</v>
      </c>
      <c r="N18" s="7">
        <v>5</v>
      </c>
      <c r="O18" s="7">
        <v>5</v>
      </c>
      <c r="P18" s="3"/>
      <c r="Q18" s="3"/>
      <c r="R18" s="3"/>
      <c r="S18" s="3"/>
      <c r="T18" s="3"/>
      <c r="U18" s="3"/>
      <c r="V18" s="3"/>
      <c r="W18" s="3"/>
      <c r="X18" s="6">
        <v>16</v>
      </c>
      <c r="Y18" s="7">
        <v>0</v>
      </c>
      <c r="Z18" s="8"/>
      <c r="AA18" s="45">
        <v>0</v>
      </c>
      <c r="AB18" s="35"/>
      <c r="AC18" s="5"/>
    </row>
    <row r="19" spans="2:29" ht="13.5">
      <c r="B19" s="45">
        <v>15</v>
      </c>
      <c r="C19" s="44" t="s">
        <v>50</v>
      </c>
      <c r="D19" s="45" t="s">
        <v>32</v>
      </c>
      <c r="E19" s="6">
        <v>3</v>
      </c>
      <c r="F19" s="7">
        <v>5</v>
      </c>
      <c r="G19" s="7">
        <v>2</v>
      </c>
      <c r="H19" s="7">
        <v>2</v>
      </c>
      <c r="I19" s="7">
        <v>2</v>
      </c>
      <c r="J19" s="7">
        <v>4</v>
      </c>
      <c r="K19" s="7">
        <v>3</v>
      </c>
      <c r="L19" s="7">
        <v>3</v>
      </c>
      <c r="M19" s="7">
        <v>3</v>
      </c>
      <c r="N19" s="7">
        <v>5</v>
      </c>
      <c r="O19" s="7">
        <v>3</v>
      </c>
      <c r="P19" s="3"/>
      <c r="Q19" s="3"/>
      <c r="R19" s="3"/>
      <c r="S19" s="3"/>
      <c r="T19" s="3"/>
      <c r="U19" s="3"/>
      <c r="V19" s="3"/>
      <c r="W19" s="3"/>
      <c r="X19" s="6">
        <v>22</v>
      </c>
      <c r="Y19" s="7">
        <v>1</v>
      </c>
      <c r="Z19" s="8"/>
      <c r="AA19" s="45">
        <v>0</v>
      </c>
      <c r="AB19" s="35"/>
      <c r="AC19" s="5"/>
    </row>
    <row r="20" spans="2:29" ht="13.5">
      <c r="B20" s="45">
        <v>16</v>
      </c>
      <c r="C20" s="44" t="s">
        <v>51</v>
      </c>
      <c r="D20" s="45" t="s">
        <v>35</v>
      </c>
      <c r="E20" s="6">
        <v>5</v>
      </c>
      <c r="F20" s="7">
        <v>5</v>
      </c>
      <c r="G20" s="7">
        <v>5</v>
      </c>
      <c r="H20" s="7">
        <v>6</v>
      </c>
      <c r="I20" s="7">
        <v>5</v>
      </c>
      <c r="J20" s="7">
        <v>5</v>
      </c>
      <c r="K20" s="7">
        <v>5</v>
      </c>
      <c r="L20" s="7">
        <v>5</v>
      </c>
      <c r="M20" s="7">
        <v>6</v>
      </c>
      <c r="N20" s="7">
        <v>5</v>
      </c>
      <c r="O20" s="7">
        <v>5</v>
      </c>
      <c r="P20" s="3"/>
      <c r="Q20" s="3"/>
      <c r="R20" s="3"/>
      <c r="S20" s="3"/>
      <c r="T20" s="3"/>
      <c r="U20" s="3"/>
      <c r="V20" s="3"/>
      <c r="W20" s="3"/>
      <c r="X20" s="6">
        <v>7</v>
      </c>
      <c r="Y20" s="7">
        <v>0</v>
      </c>
      <c r="Z20" s="8"/>
      <c r="AA20" s="45">
        <v>0</v>
      </c>
      <c r="AB20" s="35"/>
      <c r="AC20" s="5"/>
    </row>
    <row r="21" spans="2:29" ht="13.5">
      <c r="B21" s="45">
        <v>17</v>
      </c>
      <c r="C21" s="44" t="s">
        <v>52</v>
      </c>
      <c r="D21" s="45" t="s">
        <v>32</v>
      </c>
      <c r="E21" s="6">
        <v>3</v>
      </c>
      <c r="F21" s="7">
        <v>5</v>
      </c>
      <c r="G21" s="7">
        <v>3</v>
      </c>
      <c r="H21" s="7">
        <v>2</v>
      </c>
      <c r="I21" s="7">
        <v>3</v>
      </c>
      <c r="J21" s="7">
        <v>3</v>
      </c>
      <c r="K21" s="7">
        <v>3</v>
      </c>
      <c r="L21" s="7">
        <v>4</v>
      </c>
      <c r="M21" s="7">
        <v>4</v>
      </c>
      <c r="N21" s="7">
        <v>5</v>
      </c>
      <c r="O21" s="7">
        <v>4</v>
      </c>
      <c r="P21" s="3"/>
      <c r="Q21" s="3"/>
      <c r="R21" s="3"/>
      <c r="S21" s="3"/>
      <c r="T21" s="3"/>
      <c r="U21" s="3"/>
      <c r="V21" s="3"/>
      <c r="W21" s="3"/>
      <c r="X21" s="6">
        <v>40</v>
      </c>
      <c r="Y21" s="7">
        <v>8</v>
      </c>
      <c r="Z21" s="8"/>
      <c r="AA21" s="45">
        <v>2</v>
      </c>
      <c r="AB21" s="35"/>
      <c r="AC21" s="5"/>
    </row>
    <row r="22" spans="2:29" ht="13.5">
      <c r="B22" s="45">
        <v>18</v>
      </c>
      <c r="C22" s="44" t="s">
        <v>53</v>
      </c>
      <c r="D22" s="45" t="s">
        <v>35</v>
      </c>
      <c r="E22" s="6">
        <v>5</v>
      </c>
      <c r="F22" s="7">
        <v>5</v>
      </c>
      <c r="G22" s="7">
        <v>5</v>
      </c>
      <c r="H22" s="7">
        <v>5</v>
      </c>
      <c r="I22" s="7">
        <v>5</v>
      </c>
      <c r="J22" s="7">
        <v>6</v>
      </c>
      <c r="K22" s="7">
        <v>6</v>
      </c>
      <c r="L22" s="7">
        <v>5</v>
      </c>
      <c r="M22" s="7">
        <v>5</v>
      </c>
      <c r="N22" s="7">
        <v>5</v>
      </c>
      <c r="O22" s="7">
        <v>5</v>
      </c>
      <c r="P22" s="3"/>
      <c r="Q22" s="3"/>
      <c r="R22" s="3"/>
      <c r="S22" s="3"/>
      <c r="T22" s="3"/>
      <c r="U22" s="3"/>
      <c r="V22" s="3"/>
      <c r="W22" s="3"/>
      <c r="X22" s="6">
        <v>0</v>
      </c>
      <c r="Y22" s="7">
        <v>0</v>
      </c>
      <c r="Z22" s="8"/>
      <c r="AA22" s="45">
        <v>0</v>
      </c>
      <c r="AB22" s="35"/>
      <c r="AC22" s="5"/>
    </row>
    <row r="23" spans="2:29" ht="13.5">
      <c r="B23" s="45">
        <v>19</v>
      </c>
      <c r="C23" s="44" t="s">
        <v>54</v>
      </c>
      <c r="D23" s="45" t="s">
        <v>32</v>
      </c>
      <c r="E23" s="6">
        <v>4</v>
      </c>
      <c r="F23" s="7">
        <v>5</v>
      </c>
      <c r="G23" s="7">
        <v>3</v>
      </c>
      <c r="H23" s="7">
        <v>4</v>
      </c>
      <c r="I23" s="7">
        <v>2</v>
      </c>
      <c r="J23" s="7">
        <v>4</v>
      </c>
      <c r="K23" s="7">
        <v>4</v>
      </c>
      <c r="L23" s="7">
        <v>5</v>
      </c>
      <c r="M23" s="7">
        <v>6</v>
      </c>
      <c r="N23" s="7">
        <v>4</v>
      </c>
      <c r="O23" s="7">
        <v>5</v>
      </c>
      <c r="P23" s="3"/>
      <c r="Q23" s="3"/>
      <c r="R23" s="3"/>
      <c r="S23" s="3"/>
      <c r="T23" s="3"/>
      <c r="U23" s="3"/>
      <c r="V23" s="3"/>
      <c r="W23" s="3"/>
      <c r="X23" s="6">
        <v>122</v>
      </c>
      <c r="Y23" s="7">
        <v>5</v>
      </c>
      <c r="Z23" s="8"/>
      <c r="AA23" s="45">
        <v>1</v>
      </c>
      <c r="AB23" s="35"/>
      <c r="AC23" s="5"/>
    </row>
    <row r="24" spans="2:29" ht="13.5">
      <c r="B24" s="13">
        <v>20</v>
      </c>
      <c r="C24" s="14" t="s">
        <v>55</v>
      </c>
      <c r="D24" s="13" t="s">
        <v>56</v>
      </c>
      <c r="E24" s="17" t="s">
        <v>56</v>
      </c>
      <c r="F24" s="18" t="s">
        <v>56</v>
      </c>
      <c r="G24" s="18" t="s">
        <v>56</v>
      </c>
      <c r="H24" s="18" t="s">
        <v>56</v>
      </c>
      <c r="I24" s="18" t="s">
        <v>56</v>
      </c>
      <c r="J24" s="18" t="s">
        <v>56</v>
      </c>
      <c r="K24" s="18" t="s">
        <v>56</v>
      </c>
      <c r="L24" s="18" t="s">
        <v>56</v>
      </c>
      <c r="M24" s="18" t="s">
        <v>56</v>
      </c>
      <c r="N24" s="18" t="s">
        <v>56</v>
      </c>
      <c r="O24" s="18" t="s">
        <v>56</v>
      </c>
      <c r="P24" s="19"/>
      <c r="Q24" s="20"/>
      <c r="R24" s="20"/>
      <c r="S24" s="20"/>
      <c r="T24" s="20"/>
      <c r="U24" s="20"/>
      <c r="V24" s="20"/>
      <c r="W24" s="21"/>
      <c r="X24" s="6" t="s">
        <v>56</v>
      </c>
      <c r="Y24" s="7" t="s">
        <v>56</v>
      </c>
      <c r="Z24" s="8"/>
      <c r="AA24" s="45" t="s">
        <v>56</v>
      </c>
      <c r="AB24" s="26"/>
      <c r="AC24" s="9"/>
    </row>
    <row r="25" spans="2:29" ht="12.75" customHeight="1">
      <c r="B25" s="15"/>
      <c r="C25" s="16"/>
      <c r="D25" s="16"/>
      <c r="E25" s="57" t="s">
        <v>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90"/>
      <c r="X25" s="58"/>
      <c r="Y25" s="79"/>
      <c r="Z25" s="80"/>
      <c r="AA25" s="59"/>
    </row>
    <row r="26" spans="2:29">
      <c r="B26" s="52" t="s">
        <v>57</v>
      </c>
      <c r="C26" s="53"/>
      <c r="D26" s="54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23"/>
      <c r="V26" s="23"/>
      <c r="W26" s="23"/>
      <c r="X26" s="82"/>
      <c r="Y26" s="83"/>
      <c r="Z26" s="84"/>
      <c r="AA26" s="85"/>
    </row>
    <row r="27" spans="2:29">
      <c r="B27" s="49" t="s">
        <v>58</v>
      </c>
      <c r="C27" s="91"/>
      <c r="D27" s="92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0" t="s">
        <v>59</v>
      </c>
      <c r="Q27" s="93"/>
      <c r="R27" s="93"/>
      <c r="S27" s="93"/>
      <c r="T27" s="93"/>
      <c r="U27" s="93"/>
      <c r="V27" s="93"/>
      <c r="W27" s="94"/>
      <c r="X27" s="61">
        <v>19</v>
      </c>
      <c r="Y27" s="95"/>
      <c r="Z27" s="95"/>
      <c r="AA27" s="96"/>
    </row>
    <row r="28" spans="2:29">
      <c r="B28" s="49" t="s">
        <v>60</v>
      </c>
      <c r="C28" s="91"/>
      <c r="D28" s="92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49" t="s">
        <v>61</v>
      </c>
      <c r="Q28" s="91"/>
      <c r="R28" s="91"/>
      <c r="S28" s="91"/>
      <c r="T28" s="91"/>
      <c r="U28" s="91"/>
      <c r="V28" s="91"/>
      <c r="W28" s="92"/>
      <c r="X28" s="55"/>
      <c r="Y28" s="97"/>
      <c r="Z28" s="97"/>
      <c r="AA28" s="98"/>
    </row>
    <row r="29" spans="2:29">
      <c r="B29" s="49" t="s">
        <v>62</v>
      </c>
      <c r="C29" s="91"/>
      <c r="D29" s="92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49" t="s">
        <v>63</v>
      </c>
      <c r="Q29" s="91"/>
      <c r="R29" s="91"/>
      <c r="S29" s="91"/>
      <c r="T29" s="91"/>
      <c r="U29" s="91"/>
      <c r="V29" s="91"/>
      <c r="W29" s="92"/>
      <c r="X29" s="55"/>
      <c r="Y29" s="97"/>
      <c r="Z29" s="97"/>
      <c r="AA29" s="98"/>
    </row>
    <row r="30" spans="2:29">
      <c r="B30" s="49" t="s">
        <v>64</v>
      </c>
      <c r="C30" s="91"/>
      <c r="D30" s="92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49" t="s">
        <v>65</v>
      </c>
      <c r="Q30" s="91"/>
      <c r="R30" s="91"/>
      <c r="S30" s="91"/>
      <c r="T30" s="91"/>
      <c r="U30" s="91"/>
      <c r="V30" s="91"/>
      <c r="W30" s="92"/>
      <c r="X30" s="55"/>
      <c r="Y30" s="97"/>
      <c r="Z30" s="97"/>
      <c r="AA30" s="98"/>
    </row>
    <row r="31" spans="2:29">
      <c r="B31" s="49" t="s">
        <v>66</v>
      </c>
      <c r="C31" s="91"/>
      <c r="D31" s="92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50" t="s">
        <v>67</v>
      </c>
      <c r="Q31" s="99"/>
      <c r="R31" s="99"/>
      <c r="S31" s="99"/>
      <c r="T31" s="99"/>
      <c r="U31" s="99"/>
      <c r="V31" s="99"/>
      <c r="W31" s="100"/>
      <c r="X31" s="56"/>
      <c r="Y31" s="101"/>
      <c r="Z31" s="101"/>
      <c r="AA31" s="102"/>
    </row>
    <row r="32" spans="2:29">
      <c r="B32" s="49" t="s">
        <v>67</v>
      </c>
      <c r="C32" s="91"/>
      <c r="D32" s="92"/>
      <c r="E32" s="6"/>
      <c r="F32" s="6"/>
      <c r="G32" s="6"/>
      <c r="H32" s="6"/>
      <c r="I32" s="6"/>
      <c r="J32" s="6"/>
      <c r="K32" s="6"/>
      <c r="L32" s="6"/>
      <c r="M32" s="7"/>
      <c r="N32" s="7"/>
      <c r="O32" s="7"/>
    </row>
    <row r="33" spans="2:15">
      <c r="B33" s="50" t="s">
        <v>68</v>
      </c>
      <c r="C33" s="99"/>
      <c r="D33" s="10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26.25" customHeight="1">
      <c r="B34" s="51" t="s">
        <v>69</v>
      </c>
      <c r="C34" s="77"/>
      <c r="D34" s="7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50">
    <mergeCell ref="B2:B4"/>
    <mergeCell ref="C2:C4"/>
    <mergeCell ref="D2:D4"/>
    <mergeCell ref="E2:O2"/>
    <mergeCell ref="P2:W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2:Z3"/>
    <mergeCell ref="AA2:AA4"/>
    <mergeCell ref="AB2:AB4"/>
    <mergeCell ref="AC2:A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E25:W25"/>
    <mergeCell ref="X25:Z26"/>
    <mergeCell ref="AA25:AA26"/>
    <mergeCell ref="B27:D27"/>
    <mergeCell ref="P27:W27"/>
    <mergeCell ref="X27:AA27"/>
    <mergeCell ref="P28:W28"/>
    <mergeCell ref="X28:AA28"/>
    <mergeCell ref="B29:D29"/>
    <mergeCell ref="P29:W29"/>
    <mergeCell ref="X29:AA29"/>
    <mergeCell ref="P30:W30"/>
    <mergeCell ref="X30:AA30"/>
    <mergeCell ref="B31:D31"/>
    <mergeCell ref="P31:W31"/>
    <mergeCell ref="X31:AA31"/>
    <mergeCell ref="B32:D32"/>
    <mergeCell ref="B33:D33"/>
    <mergeCell ref="B34:D34"/>
    <mergeCell ref="B26:D26"/>
    <mergeCell ref="B30:D30"/>
    <mergeCell ref="B28:D28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CF1EA-D053-47BC-BDE7-C94B7BF869F7}">
  <dimension ref="B2:AE34"/>
  <sheetViews>
    <sheetView topLeftCell="B2" workbookViewId="0">
      <selection activeCell="U16" sqref="U16"/>
    </sheetView>
  </sheetViews>
  <sheetFormatPr defaultRowHeight="12.75"/>
  <cols>
    <col min="1" max="1" width="2.85546875" customWidth="1"/>
    <col min="2" max="2" width="3.5703125" customWidth="1"/>
    <col min="3" max="3" width="11.85546875" customWidth="1"/>
    <col min="4" max="4" width="14.28515625" customWidth="1"/>
    <col min="5" max="22" width="4.140625" customWidth="1"/>
    <col min="23" max="23" width="5.42578125" customWidth="1"/>
    <col min="24" max="27" width="5.7109375" customWidth="1"/>
    <col min="28" max="28" width="10.42578125" customWidth="1"/>
    <col min="29" max="29" width="7.42578125" customWidth="1"/>
  </cols>
  <sheetData>
    <row r="2" spans="2:31">
      <c r="B2" s="63" t="s">
        <v>0</v>
      </c>
      <c r="C2" s="62" t="s">
        <v>1</v>
      </c>
      <c r="D2" s="62" t="s">
        <v>2</v>
      </c>
      <c r="E2" s="62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69" t="s">
        <v>4</v>
      </c>
      <c r="Q2" s="79"/>
      <c r="R2" s="79"/>
      <c r="S2" s="79"/>
      <c r="T2" s="79"/>
      <c r="U2" s="79"/>
      <c r="V2" s="79"/>
      <c r="W2" s="80"/>
      <c r="X2" s="62" t="s">
        <v>5</v>
      </c>
      <c r="Y2" s="79"/>
      <c r="Z2" s="80"/>
      <c r="AA2" s="63" t="s">
        <v>6</v>
      </c>
      <c r="AB2" s="63" t="s">
        <v>7</v>
      </c>
      <c r="AC2" s="63" t="s">
        <v>8</v>
      </c>
    </row>
    <row r="3" spans="2:31" ht="12.75" customHeight="1">
      <c r="B3" s="81"/>
      <c r="C3" s="81"/>
      <c r="D3" s="81"/>
      <c r="E3" s="64" t="s">
        <v>9</v>
      </c>
      <c r="F3" s="65" t="s">
        <v>10</v>
      </c>
      <c r="G3" s="65" t="s">
        <v>11</v>
      </c>
      <c r="H3" s="65" t="s">
        <v>12</v>
      </c>
      <c r="I3" s="65" t="s">
        <v>13</v>
      </c>
      <c r="J3" s="65" t="s">
        <v>14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70" t="s">
        <v>20</v>
      </c>
      <c r="Q3" s="71" t="s">
        <v>21</v>
      </c>
      <c r="R3" s="71" t="s">
        <v>22</v>
      </c>
      <c r="S3" s="71" t="s">
        <v>23</v>
      </c>
      <c r="T3" s="71" t="s">
        <v>24</v>
      </c>
      <c r="U3" s="71" t="s">
        <v>25</v>
      </c>
      <c r="V3" s="71" t="s">
        <v>26</v>
      </c>
      <c r="W3" s="72" t="s">
        <v>27</v>
      </c>
      <c r="X3" s="82"/>
      <c r="Y3" s="83"/>
      <c r="Z3" s="84"/>
      <c r="AA3" s="81"/>
      <c r="AB3" s="81"/>
      <c r="AC3" s="81"/>
    </row>
    <row r="4" spans="2:31" ht="75" customHeight="1">
      <c r="B4" s="85"/>
      <c r="C4" s="85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103"/>
      <c r="Q4" s="104"/>
      <c r="R4" s="104"/>
      <c r="S4" s="104"/>
      <c r="T4" s="104"/>
      <c r="U4" s="104"/>
      <c r="V4" s="104"/>
      <c r="W4" s="105"/>
      <c r="X4" s="48" t="s">
        <v>28</v>
      </c>
      <c r="Y4" s="48" t="s">
        <v>29</v>
      </c>
      <c r="Z4" s="48" t="s">
        <v>30</v>
      </c>
      <c r="AA4" s="85"/>
      <c r="AB4" s="85"/>
      <c r="AC4" s="85"/>
    </row>
    <row r="5" spans="2:31" ht="18" customHeight="1">
      <c r="B5" s="47">
        <v>1</v>
      </c>
      <c r="C5" s="46" t="s">
        <v>31</v>
      </c>
      <c r="D5" s="47" t="s">
        <v>32</v>
      </c>
      <c r="E5" s="1">
        <v>6</v>
      </c>
      <c r="F5" s="2">
        <v>3</v>
      </c>
      <c r="G5" s="2">
        <v>4</v>
      </c>
      <c r="H5" s="2">
        <v>2</v>
      </c>
      <c r="I5" s="2">
        <v>2</v>
      </c>
      <c r="J5" s="2">
        <v>3</v>
      </c>
      <c r="K5" s="2">
        <v>6</v>
      </c>
      <c r="L5" s="2">
        <v>4</v>
      </c>
      <c r="M5" s="2">
        <v>4</v>
      </c>
      <c r="N5" s="2">
        <v>5</v>
      </c>
      <c r="O5" s="30">
        <v>3</v>
      </c>
      <c r="P5" s="37">
        <f>COUNTIF(E5:O5,6)</f>
        <v>2</v>
      </c>
      <c r="Q5" s="33">
        <f>COUNTIF(E5:O5,5)</f>
        <v>1</v>
      </c>
      <c r="R5" s="34">
        <f>COUNTIF(E5:O5,4)</f>
        <v>3</v>
      </c>
      <c r="S5" s="33">
        <f>COUNTIF(E5:O5,3)</f>
        <v>3</v>
      </c>
      <c r="T5" s="33">
        <f t="shared" ref="T5:W5" si="0">COUNTIF(F5:P5,3)</f>
        <v>3</v>
      </c>
      <c r="U5" s="33">
        <f t="shared" si="0"/>
        <v>2</v>
      </c>
      <c r="V5" s="33">
        <f>COUNTIF(H5:R5," ")</f>
        <v>0</v>
      </c>
      <c r="W5" s="33">
        <f>COUNTIF(I5:S5,"zw")</f>
        <v>0</v>
      </c>
      <c r="X5" s="28">
        <v>45</v>
      </c>
      <c r="Y5" s="2">
        <v>0</v>
      </c>
      <c r="Z5" s="38">
        <f>SUM(X5:Y5)</f>
        <v>45</v>
      </c>
      <c r="AA5" s="47">
        <v>2</v>
      </c>
      <c r="AB5" s="39">
        <f>(1440-Z5)/1440</f>
        <v>0.96875</v>
      </c>
      <c r="AC5" s="40">
        <f>AVERAGE(E5:O5)</f>
        <v>3.8181818181818183</v>
      </c>
    </row>
    <row r="6" spans="2:31" ht="13.5">
      <c r="B6" s="45">
        <v>2</v>
      </c>
      <c r="C6" s="44" t="s">
        <v>33</v>
      </c>
      <c r="D6" s="45" t="s">
        <v>32</v>
      </c>
      <c r="E6" s="6">
        <v>4</v>
      </c>
      <c r="F6" s="7">
        <v>4</v>
      </c>
      <c r="G6" s="7">
        <v>5</v>
      </c>
      <c r="H6" s="7">
        <v>4</v>
      </c>
      <c r="I6" s="7">
        <v>4</v>
      </c>
      <c r="J6" s="7">
        <v>4</v>
      </c>
      <c r="K6" s="7">
        <v>4</v>
      </c>
      <c r="L6" s="7">
        <v>5</v>
      </c>
      <c r="M6" s="7">
        <v>5</v>
      </c>
      <c r="N6" s="7">
        <v>5</v>
      </c>
      <c r="O6" s="31">
        <v>4</v>
      </c>
      <c r="P6" s="37">
        <f t="shared" ref="P6:P24" si="1">COUNTIF(E6:O6,6)</f>
        <v>0</v>
      </c>
      <c r="Q6" s="33">
        <f t="shared" ref="Q6:Q24" si="2">COUNTIF(E6:O6,5)</f>
        <v>4</v>
      </c>
      <c r="R6" s="34">
        <f t="shared" ref="R6:R24" si="3">COUNTIF(E6:O6,4)</f>
        <v>7</v>
      </c>
      <c r="S6" s="33">
        <f t="shared" ref="S6:S24" si="4">COUNTIF(E6:O6,3)</f>
        <v>0</v>
      </c>
      <c r="T6" s="27"/>
      <c r="U6" s="27"/>
      <c r="V6" s="33">
        <f t="shared" ref="V6:V14" si="5">COUNTIF(H6:R6," ")</f>
        <v>0</v>
      </c>
      <c r="W6" s="33">
        <f t="shared" ref="W6:W15" si="6">COUNTIF(I6:S6,"zw")</f>
        <v>0</v>
      </c>
      <c r="X6" s="29">
        <v>23</v>
      </c>
      <c r="Y6" s="7">
        <v>0</v>
      </c>
      <c r="Z6" s="4">
        <f t="shared" ref="Z6:Z24" si="7">SUM(X6:Y6)</f>
        <v>23</v>
      </c>
      <c r="AA6" s="45">
        <v>0</v>
      </c>
      <c r="AB6" s="36">
        <f t="shared" ref="AB6:AB23" si="8">(1440-Z6)/1440</f>
        <v>0.98402777777777772</v>
      </c>
      <c r="AC6" s="5">
        <f t="shared" ref="AC6:AC23" si="9">AVERAGE(E6:O6)</f>
        <v>4.3636363636363633</v>
      </c>
    </row>
    <row r="7" spans="2:31" ht="13.5">
      <c r="B7" s="45">
        <v>3</v>
      </c>
      <c r="C7" s="44" t="s">
        <v>34</v>
      </c>
      <c r="D7" s="45" t="s">
        <v>35</v>
      </c>
      <c r="E7" s="6">
        <v>4</v>
      </c>
      <c r="F7" s="7">
        <v>5</v>
      </c>
      <c r="G7" s="7">
        <v>4</v>
      </c>
      <c r="H7" s="7">
        <v>4</v>
      </c>
      <c r="I7" s="7">
        <v>3</v>
      </c>
      <c r="J7" s="7">
        <v>5</v>
      </c>
      <c r="K7" s="7">
        <v>6</v>
      </c>
      <c r="L7" s="7">
        <v>5</v>
      </c>
      <c r="M7" s="7">
        <v>5</v>
      </c>
      <c r="N7" s="7">
        <v>5</v>
      </c>
      <c r="O7" s="31">
        <v>5</v>
      </c>
      <c r="P7" s="37">
        <f t="shared" si="1"/>
        <v>1</v>
      </c>
      <c r="Q7" s="33">
        <f t="shared" si="2"/>
        <v>6</v>
      </c>
      <c r="R7" s="34">
        <f t="shared" si="3"/>
        <v>3</v>
      </c>
      <c r="S7" s="33">
        <f t="shared" si="4"/>
        <v>1</v>
      </c>
      <c r="T7" s="27"/>
      <c r="U7" s="27"/>
      <c r="V7" s="33">
        <f t="shared" si="5"/>
        <v>0</v>
      </c>
      <c r="W7" s="33">
        <f t="shared" si="6"/>
        <v>0</v>
      </c>
      <c r="X7" s="29">
        <v>0</v>
      </c>
      <c r="Y7" s="7">
        <v>0</v>
      </c>
      <c r="Z7" s="4">
        <f t="shared" si="7"/>
        <v>0</v>
      </c>
      <c r="AA7" s="45">
        <v>0</v>
      </c>
      <c r="AB7" s="36">
        <f t="shared" si="8"/>
        <v>1</v>
      </c>
      <c r="AC7" s="5">
        <f t="shared" si="9"/>
        <v>4.6363636363636367</v>
      </c>
    </row>
    <row r="8" spans="2:31" ht="13.5">
      <c r="B8" s="45">
        <v>4</v>
      </c>
      <c r="C8" s="44" t="s">
        <v>36</v>
      </c>
      <c r="D8" s="45" t="s">
        <v>35</v>
      </c>
      <c r="E8" s="6">
        <v>4</v>
      </c>
      <c r="F8" s="7">
        <v>5</v>
      </c>
      <c r="G8" s="7">
        <v>4</v>
      </c>
      <c r="H8" s="7">
        <v>4</v>
      </c>
      <c r="I8" s="7">
        <v>5</v>
      </c>
      <c r="J8" s="7">
        <v>5</v>
      </c>
      <c r="K8" s="7">
        <v>5</v>
      </c>
      <c r="L8" s="7">
        <v>5</v>
      </c>
      <c r="M8" s="7" t="s">
        <v>37</v>
      </c>
      <c r="N8" s="7">
        <v>5</v>
      </c>
      <c r="O8" s="31">
        <v>5</v>
      </c>
      <c r="P8" s="37">
        <f t="shared" si="1"/>
        <v>0</v>
      </c>
      <c r="Q8" s="33">
        <f t="shared" si="2"/>
        <v>7</v>
      </c>
      <c r="R8" s="34">
        <f t="shared" si="3"/>
        <v>3</v>
      </c>
      <c r="S8" s="33">
        <f t="shared" si="4"/>
        <v>0</v>
      </c>
      <c r="T8" s="27"/>
      <c r="U8" s="27"/>
      <c r="V8" s="33">
        <f t="shared" si="5"/>
        <v>0</v>
      </c>
      <c r="W8" s="33">
        <f t="shared" si="6"/>
        <v>0</v>
      </c>
      <c r="X8" s="29">
        <v>3</v>
      </c>
      <c r="Y8" s="7">
        <v>0</v>
      </c>
      <c r="Z8" s="4">
        <f t="shared" si="7"/>
        <v>3</v>
      </c>
      <c r="AA8" s="45">
        <v>0</v>
      </c>
      <c r="AB8" s="36">
        <f t="shared" si="8"/>
        <v>0.99791666666666667</v>
      </c>
      <c r="AC8" s="5">
        <f t="shared" si="9"/>
        <v>4.7</v>
      </c>
    </row>
    <row r="9" spans="2:31" ht="13.5">
      <c r="B9" s="45">
        <v>5</v>
      </c>
      <c r="C9" s="44" t="s">
        <v>38</v>
      </c>
      <c r="D9" s="45" t="s">
        <v>32</v>
      </c>
      <c r="E9" s="6">
        <v>2</v>
      </c>
      <c r="F9" s="7">
        <v>3</v>
      </c>
      <c r="G9" s="7">
        <v>3</v>
      </c>
      <c r="H9" s="7">
        <v>4</v>
      </c>
      <c r="I9" s="7">
        <v>2</v>
      </c>
      <c r="J9" s="7">
        <v>4</v>
      </c>
      <c r="K9" s="7">
        <v>4</v>
      </c>
      <c r="L9" s="7">
        <v>4</v>
      </c>
      <c r="M9" s="7">
        <v>3</v>
      </c>
      <c r="N9" s="7">
        <v>5</v>
      </c>
      <c r="O9" s="31">
        <v>4</v>
      </c>
      <c r="P9" s="37">
        <f t="shared" si="1"/>
        <v>0</v>
      </c>
      <c r="Q9" s="33">
        <f t="shared" si="2"/>
        <v>1</v>
      </c>
      <c r="R9" s="34">
        <f t="shared" si="3"/>
        <v>5</v>
      </c>
      <c r="S9" s="33">
        <f t="shared" si="4"/>
        <v>3</v>
      </c>
      <c r="T9" s="27"/>
      <c r="U9" s="27"/>
      <c r="V9" s="33">
        <f t="shared" si="5"/>
        <v>0</v>
      </c>
      <c r="W9" s="33">
        <f t="shared" si="6"/>
        <v>0</v>
      </c>
      <c r="X9" s="29">
        <v>49</v>
      </c>
      <c r="Y9" s="7">
        <v>0</v>
      </c>
      <c r="Z9" s="4">
        <f t="shared" si="7"/>
        <v>49</v>
      </c>
      <c r="AA9" s="45">
        <v>4</v>
      </c>
      <c r="AB9" s="36">
        <f t="shared" si="8"/>
        <v>0.96597222222222223</v>
      </c>
      <c r="AC9" s="5">
        <f t="shared" si="9"/>
        <v>3.4545454545454546</v>
      </c>
    </row>
    <row r="10" spans="2:31" ht="13.5">
      <c r="B10" s="45">
        <v>6</v>
      </c>
      <c r="C10" s="44" t="s">
        <v>39</v>
      </c>
      <c r="D10" s="45" t="s">
        <v>40</v>
      </c>
      <c r="E10" s="6">
        <v>4</v>
      </c>
      <c r="F10" s="7">
        <v>4</v>
      </c>
      <c r="G10" s="7">
        <v>3</v>
      </c>
      <c r="H10" s="7">
        <v>3</v>
      </c>
      <c r="I10" s="7">
        <v>2</v>
      </c>
      <c r="J10" s="7">
        <v>4</v>
      </c>
      <c r="K10" s="7">
        <v>4</v>
      </c>
      <c r="L10" s="7">
        <v>4</v>
      </c>
      <c r="M10" s="7">
        <v>4</v>
      </c>
      <c r="N10" s="7" t="s">
        <v>70</v>
      </c>
      <c r="O10" s="31">
        <v>5</v>
      </c>
      <c r="P10" s="37">
        <f t="shared" si="1"/>
        <v>0</v>
      </c>
      <c r="Q10" s="33">
        <f t="shared" si="2"/>
        <v>1</v>
      </c>
      <c r="R10" s="34">
        <f t="shared" si="3"/>
        <v>6</v>
      </c>
      <c r="S10" s="33">
        <f t="shared" si="4"/>
        <v>2</v>
      </c>
      <c r="T10" s="27"/>
      <c r="U10" s="27"/>
      <c r="V10" s="33">
        <f t="shared" si="5"/>
        <v>0</v>
      </c>
      <c r="W10" s="33">
        <f t="shared" si="6"/>
        <v>1</v>
      </c>
      <c r="X10" s="29">
        <v>42</v>
      </c>
      <c r="Y10" s="7">
        <v>0</v>
      </c>
      <c r="Z10" s="4">
        <f t="shared" si="7"/>
        <v>42</v>
      </c>
      <c r="AA10" s="45">
        <v>6</v>
      </c>
      <c r="AB10" s="36">
        <f t="shared" si="8"/>
        <v>0.97083333333333333</v>
      </c>
      <c r="AC10" s="5">
        <f t="shared" si="9"/>
        <v>3.7</v>
      </c>
    </row>
    <row r="11" spans="2:31" ht="13.5">
      <c r="B11" s="45">
        <v>7</v>
      </c>
      <c r="C11" s="44" t="s">
        <v>41</v>
      </c>
      <c r="D11" s="45" t="s">
        <v>35</v>
      </c>
      <c r="E11" s="6">
        <v>4</v>
      </c>
      <c r="F11" s="7">
        <v>5</v>
      </c>
      <c r="G11" s="7">
        <v>4</v>
      </c>
      <c r="H11" s="7">
        <v>3</v>
      </c>
      <c r="I11" s="7">
        <v>2</v>
      </c>
      <c r="J11" s="7">
        <v>5</v>
      </c>
      <c r="K11" s="7">
        <v>5</v>
      </c>
      <c r="L11" s="7">
        <v>4</v>
      </c>
      <c r="M11" s="7">
        <v>5</v>
      </c>
      <c r="N11" s="7">
        <v>5</v>
      </c>
      <c r="O11" s="31">
        <v>4</v>
      </c>
      <c r="P11" s="37">
        <f t="shared" si="1"/>
        <v>0</v>
      </c>
      <c r="Q11" s="33">
        <f t="shared" si="2"/>
        <v>5</v>
      </c>
      <c r="R11" s="34">
        <f t="shared" si="3"/>
        <v>4</v>
      </c>
      <c r="S11" s="33">
        <f t="shared" si="4"/>
        <v>1</v>
      </c>
      <c r="T11" s="27"/>
      <c r="U11" s="27"/>
      <c r="V11" s="33">
        <f t="shared" si="5"/>
        <v>0</v>
      </c>
      <c r="W11" s="33">
        <f t="shared" si="6"/>
        <v>0</v>
      </c>
      <c r="X11" s="29">
        <v>29</v>
      </c>
      <c r="Y11" s="7">
        <v>0</v>
      </c>
      <c r="Z11" s="4">
        <f t="shared" si="7"/>
        <v>29</v>
      </c>
      <c r="AA11" s="45">
        <v>0</v>
      </c>
      <c r="AB11" s="36">
        <f t="shared" si="8"/>
        <v>0.97986111111111107</v>
      </c>
      <c r="AC11" s="5">
        <f t="shared" si="9"/>
        <v>4.1818181818181817</v>
      </c>
    </row>
    <row r="12" spans="2:31" ht="13.5">
      <c r="B12" s="45">
        <v>8</v>
      </c>
      <c r="C12" s="44" t="s">
        <v>42</v>
      </c>
      <c r="D12" s="45" t="s">
        <v>32</v>
      </c>
      <c r="E12" s="6">
        <v>3</v>
      </c>
      <c r="F12" s="7">
        <v>4</v>
      </c>
      <c r="G12" s="7">
        <v>3</v>
      </c>
      <c r="H12" s="7">
        <v>3</v>
      </c>
      <c r="I12" s="7">
        <v>2</v>
      </c>
      <c r="J12" s="7">
        <v>4</v>
      </c>
      <c r="K12" s="7">
        <v>3</v>
      </c>
      <c r="L12" s="7">
        <v>4</v>
      </c>
      <c r="M12" s="7">
        <v>4</v>
      </c>
      <c r="N12" s="7">
        <v>5</v>
      </c>
      <c r="O12" s="31">
        <v>2</v>
      </c>
      <c r="P12" s="37">
        <f t="shared" si="1"/>
        <v>0</v>
      </c>
      <c r="Q12" s="33">
        <f t="shared" si="2"/>
        <v>1</v>
      </c>
      <c r="R12" s="34">
        <f t="shared" si="3"/>
        <v>4</v>
      </c>
      <c r="S12" s="33">
        <f t="shared" si="4"/>
        <v>4</v>
      </c>
      <c r="T12" s="27"/>
      <c r="U12" s="27"/>
      <c r="V12" s="33">
        <f t="shared" si="5"/>
        <v>0</v>
      </c>
      <c r="W12" s="33">
        <f t="shared" si="6"/>
        <v>0</v>
      </c>
      <c r="X12" s="29">
        <v>16</v>
      </c>
      <c r="Y12" s="7">
        <v>1</v>
      </c>
      <c r="Z12" s="4">
        <f t="shared" si="7"/>
        <v>17</v>
      </c>
      <c r="AA12" s="45">
        <v>1</v>
      </c>
      <c r="AB12" s="36">
        <f t="shared" si="8"/>
        <v>0.98819444444444449</v>
      </c>
      <c r="AC12" s="5">
        <f t="shared" si="9"/>
        <v>3.3636363636363638</v>
      </c>
    </row>
    <row r="13" spans="2:31" ht="13.5">
      <c r="B13" s="45">
        <v>9</v>
      </c>
      <c r="C13" s="44" t="s">
        <v>43</v>
      </c>
      <c r="D13" s="45" t="s">
        <v>44</v>
      </c>
      <c r="E13" s="6">
        <v>4</v>
      </c>
      <c r="F13" s="7">
        <v>2</v>
      </c>
      <c r="G13" s="7">
        <v>2</v>
      </c>
      <c r="H13" s="7">
        <v>2</v>
      </c>
      <c r="I13" s="7">
        <v>2</v>
      </c>
      <c r="J13" s="7">
        <v>3</v>
      </c>
      <c r="K13" s="7">
        <v>3</v>
      </c>
      <c r="L13" s="7">
        <v>2</v>
      </c>
      <c r="M13" s="7" t="s">
        <v>56</v>
      </c>
      <c r="N13" s="7">
        <v>5</v>
      </c>
      <c r="O13" s="31">
        <v>2</v>
      </c>
      <c r="P13" s="37">
        <f t="shared" si="1"/>
        <v>0</v>
      </c>
      <c r="Q13" s="33">
        <f t="shared" si="2"/>
        <v>1</v>
      </c>
      <c r="R13" s="34">
        <f t="shared" si="3"/>
        <v>1</v>
      </c>
      <c r="S13" s="33">
        <f t="shared" si="4"/>
        <v>2</v>
      </c>
      <c r="T13" s="27"/>
      <c r="U13" s="27"/>
      <c r="V13" s="33">
        <f t="shared" si="5"/>
        <v>0</v>
      </c>
      <c r="W13" s="33">
        <f t="shared" si="6"/>
        <v>0</v>
      </c>
      <c r="X13" s="29">
        <v>50</v>
      </c>
      <c r="Y13" s="7">
        <v>5</v>
      </c>
      <c r="Z13" s="4">
        <f t="shared" si="7"/>
        <v>55</v>
      </c>
      <c r="AA13" s="45">
        <v>0</v>
      </c>
      <c r="AB13" s="36">
        <f t="shared" si="8"/>
        <v>0.96180555555555558</v>
      </c>
      <c r="AC13" s="5">
        <f t="shared" si="9"/>
        <v>2.7</v>
      </c>
      <c r="AE13" t="s">
        <v>71</v>
      </c>
    </row>
    <row r="14" spans="2:31" ht="13.5">
      <c r="B14" s="45">
        <v>10</v>
      </c>
      <c r="C14" s="44" t="s">
        <v>45</v>
      </c>
      <c r="D14" s="45" t="s">
        <v>32</v>
      </c>
      <c r="E14" s="6">
        <v>4</v>
      </c>
      <c r="F14" s="7">
        <v>4</v>
      </c>
      <c r="G14" s="7">
        <v>5</v>
      </c>
      <c r="H14" s="7">
        <v>4</v>
      </c>
      <c r="I14" s="7">
        <v>5</v>
      </c>
      <c r="J14" s="7">
        <v>5</v>
      </c>
      <c r="K14" s="7">
        <v>5</v>
      </c>
      <c r="L14" s="7">
        <v>4</v>
      </c>
      <c r="M14" s="7">
        <v>4</v>
      </c>
      <c r="N14" s="7">
        <v>5</v>
      </c>
      <c r="O14" s="31">
        <v>4</v>
      </c>
      <c r="P14" s="37">
        <f t="shared" si="1"/>
        <v>0</v>
      </c>
      <c r="Q14" s="33">
        <f t="shared" si="2"/>
        <v>5</v>
      </c>
      <c r="R14" s="34">
        <f t="shared" si="3"/>
        <v>6</v>
      </c>
      <c r="S14" s="33">
        <f t="shared" si="4"/>
        <v>0</v>
      </c>
      <c r="T14" s="27"/>
      <c r="U14" s="27"/>
      <c r="V14" s="33">
        <f t="shared" si="5"/>
        <v>0</v>
      </c>
      <c r="W14" s="33">
        <f t="shared" si="6"/>
        <v>0</v>
      </c>
      <c r="X14" s="29">
        <v>29</v>
      </c>
      <c r="Y14" s="7">
        <v>0</v>
      </c>
      <c r="Z14" s="4">
        <f t="shared" si="7"/>
        <v>29</v>
      </c>
      <c r="AA14" s="45">
        <v>1</v>
      </c>
      <c r="AB14" s="36">
        <f t="shared" si="8"/>
        <v>0.97986111111111107</v>
      </c>
      <c r="AC14" s="5">
        <f t="shared" si="9"/>
        <v>4.4545454545454541</v>
      </c>
    </row>
    <row r="15" spans="2:31" ht="13.5">
      <c r="B15" s="45">
        <v>11</v>
      </c>
      <c r="C15" s="44" t="s">
        <v>46</v>
      </c>
      <c r="D15" s="45" t="s">
        <v>35</v>
      </c>
      <c r="E15" s="6">
        <v>4</v>
      </c>
      <c r="F15" s="7">
        <v>5</v>
      </c>
      <c r="G15" s="7">
        <v>5</v>
      </c>
      <c r="H15" s="7">
        <v>4</v>
      </c>
      <c r="I15" s="7">
        <v>3</v>
      </c>
      <c r="J15" s="7">
        <v>6</v>
      </c>
      <c r="K15" s="7">
        <v>5</v>
      </c>
      <c r="L15" s="7">
        <v>5</v>
      </c>
      <c r="M15" s="7">
        <v>6</v>
      </c>
      <c r="N15" s="7">
        <v>5</v>
      </c>
      <c r="O15" s="31">
        <v>5</v>
      </c>
      <c r="P15" s="37">
        <f t="shared" si="1"/>
        <v>2</v>
      </c>
      <c r="Q15" s="33">
        <f t="shared" si="2"/>
        <v>6</v>
      </c>
      <c r="R15" s="34">
        <f t="shared" si="3"/>
        <v>2</v>
      </c>
      <c r="S15" s="33">
        <f t="shared" si="4"/>
        <v>1</v>
      </c>
      <c r="T15" s="27"/>
      <c r="U15" s="27"/>
      <c r="V15" s="27"/>
      <c r="W15" s="33">
        <f t="shared" si="6"/>
        <v>0</v>
      </c>
      <c r="X15" s="29">
        <v>11</v>
      </c>
      <c r="Y15" s="7">
        <v>0</v>
      </c>
      <c r="Z15" s="4">
        <f t="shared" si="7"/>
        <v>11</v>
      </c>
      <c r="AA15" s="45">
        <v>0</v>
      </c>
      <c r="AB15" s="36">
        <f t="shared" si="8"/>
        <v>0.99236111111111114</v>
      </c>
      <c r="AC15" s="5">
        <f t="shared" si="9"/>
        <v>4.8181818181818183</v>
      </c>
    </row>
    <row r="16" spans="2:31">
      <c r="B16" s="45">
        <v>12</v>
      </c>
      <c r="C16" s="44" t="s">
        <v>47</v>
      </c>
      <c r="D16" s="45" t="s">
        <v>35</v>
      </c>
      <c r="E16" s="6">
        <v>5</v>
      </c>
      <c r="F16" s="7">
        <v>5</v>
      </c>
      <c r="G16" s="7">
        <v>5</v>
      </c>
      <c r="H16" s="7">
        <v>4</v>
      </c>
      <c r="I16" s="7">
        <v>5</v>
      </c>
      <c r="J16" s="7">
        <v>4</v>
      </c>
      <c r="K16" s="7">
        <v>6</v>
      </c>
      <c r="L16" s="7">
        <v>5</v>
      </c>
      <c r="M16" s="7">
        <v>5</v>
      </c>
      <c r="N16" s="7">
        <v>5</v>
      </c>
      <c r="O16" s="31">
        <v>5</v>
      </c>
      <c r="P16" s="37">
        <f t="shared" si="1"/>
        <v>1</v>
      </c>
      <c r="Q16" s="33">
        <f t="shared" si="2"/>
        <v>8</v>
      </c>
      <c r="R16" s="34">
        <f t="shared" si="3"/>
        <v>2</v>
      </c>
      <c r="S16" s="33">
        <f t="shared" si="4"/>
        <v>0</v>
      </c>
      <c r="T16" s="27"/>
      <c r="U16" s="27"/>
      <c r="V16" s="27"/>
      <c r="W16" s="27"/>
      <c r="X16" s="29">
        <v>17</v>
      </c>
      <c r="Y16" s="7">
        <v>0</v>
      </c>
      <c r="Z16" s="4">
        <f t="shared" si="7"/>
        <v>17</v>
      </c>
      <c r="AA16" s="45">
        <v>0</v>
      </c>
      <c r="AB16" s="36">
        <f t="shared" si="8"/>
        <v>0.98819444444444449</v>
      </c>
      <c r="AC16" s="5">
        <f t="shared" si="9"/>
        <v>4.9090909090909092</v>
      </c>
    </row>
    <row r="17" spans="2:29">
      <c r="B17" s="45">
        <v>13</v>
      </c>
      <c r="C17" s="44" t="s">
        <v>48</v>
      </c>
      <c r="D17" s="45" t="s">
        <v>32</v>
      </c>
      <c r="E17" s="6">
        <v>4</v>
      </c>
      <c r="F17" s="7">
        <v>5</v>
      </c>
      <c r="G17" s="7">
        <v>4</v>
      </c>
      <c r="H17" s="7">
        <v>4</v>
      </c>
      <c r="I17" s="7">
        <v>4</v>
      </c>
      <c r="J17" s="7">
        <v>4</v>
      </c>
      <c r="K17" s="7">
        <v>5</v>
      </c>
      <c r="L17" s="7">
        <v>5</v>
      </c>
      <c r="M17" s="7">
        <v>5</v>
      </c>
      <c r="N17" s="7">
        <v>5</v>
      </c>
      <c r="O17" s="31">
        <v>5</v>
      </c>
      <c r="P17" s="37">
        <f t="shared" si="1"/>
        <v>0</v>
      </c>
      <c r="Q17" s="33">
        <f t="shared" si="2"/>
        <v>6</v>
      </c>
      <c r="R17" s="34">
        <f t="shared" si="3"/>
        <v>5</v>
      </c>
      <c r="S17" s="33">
        <f t="shared" si="4"/>
        <v>0</v>
      </c>
      <c r="T17" s="27"/>
      <c r="U17" s="27"/>
      <c r="V17" s="27"/>
      <c r="W17" s="27"/>
      <c r="X17" s="29">
        <v>34</v>
      </c>
      <c r="Y17" s="7">
        <v>2</v>
      </c>
      <c r="Z17" s="4">
        <f t="shared" si="7"/>
        <v>36</v>
      </c>
      <c r="AA17" s="45">
        <v>0</v>
      </c>
      <c r="AB17" s="36">
        <f t="shared" si="8"/>
        <v>0.97499999999999998</v>
      </c>
      <c r="AC17" s="5">
        <f t="shared" si="9"/>
        <v>4.5454545454545459</v>
      </c>
    </row>
    <row r="18" spans="2:29">
      <c r="B18" s="45">
        <v>14</v>
      </c>
      <c r="C18" s="44" t="s">
        <v>49</v>
      </c>
      <c r="D18" s="45" t="s">
        <v>35</v>
      </c>
      <c r="E18" s="6">
        <v>5</v>
      </c>
      <c r="F18" s="7">
        <v>5</v>
      </c>
      <c r="G18" s="7">
        <v>5</v>
      </c>
      <c r="H18" s="7">
        <v>5</v>
      </c>
      <c r="I18" s="7">
        <v>5</v>
      </c>
      <c r="J18" s="7">
        <v>6</v>
      </c>
      <c r="K18" s="7">
        <v>6</v>
      </c>
      <c r="L18" s="7">
        <v>5</v>
      </c>
      <c r="M18" s="7">
        <v>5</v>
      </c>
      <c r="N18" s="7">
        <v>5</v>
      </c>
      <c r="O18" s="31">
        <v>5</v>
      </c>
      <c r="P18" s="37">
        <f t="shared" si="1"/>
        <v>2</v>
      </c>
      <c r="Q18" s="33">
        <f t="shared" si="2"/>
        <v>9</v>
      </c>
      <c r="R18" s="34">
        <f t="shared" si="3"/>
        <v>0</v>
      </c>
      <c r="S18" s="33">
        <f t="shared" si="4"/>
        <v>0</v>
      </c>
      <c r="T18" s="27"/>
      <c r="U18" s="27"/>
      <c r="V18" s="27"/>
      <c r="W18" s="27"/>
      <c r="X18" s="29">
        <v>16</v>
      </c>
      <c r="Y18" s="7">
        <v>0</v>
      </c>
      <c r="Z18" s="4">
        <f t="shared" si="7"/>
        <v>16</v>
      </c>
      <c r="AA18" s="45">
        <v>0</v>
      </c>
      <c r="AB18" s="36">
        <f t="shared" si="8"/>
        <v>0.98888888888888893</v>
      </c>
      <c r="AC18" s="5">
        <f t="shared" si="9"/>
        <v>5.1818181818181817</v>
      </c>
    </row>
    <row r="19" spans="2:29">
      <c r="B19" s="45">
        <v>15</v>
      </c>
      <c r="C19" s="44" t="s">
        <v>50</v>
      </c>
      <c r="D19" s="45" t="s">
        <v>32</v>
      </c>
      <c r="E19" s="6">
        <v>3</v>
      </c>
      <c r="F19" s="7">
        <v>5</v>
      </c>
      <c r="G19" s="7">
        <v>2</v>
      </c>
      <c r="H19" s="7">
        <v>2</v>
      </c>
      <c r="I19" s="7">
        <v>2</v>
      </c>
      <c r="J19" s="7">
        <v>4</v>
      </c>
      <c r="K19" s="7">
        <v>3</v>
      </c>
      <c r="L19" s="7">
        <v>3</v>
      </c>
      <c r="M19" s="7">
        <v>3</v>
      </c>
      <c r="N19" s="7">
        <v>5</v>
      </c>
      <c r="O19" s="31">
        <v>3</v>
      </c>
      <c r="P19" s="37">
        <f t="shared" si="1"/>
        <v>0</v>
      </c>
      <c r="Q19" s="33">
        <f t="shared" si="2"/>
        <v>2</v>
      </c>
      <c r="R19" s="34">
        <f t="shared" si="3"/>
        <v>1</v>
      </c>
      <c r="S19" s="33">
        <f t="shared" si="4"/>
        <v>5</v>
      </c>
      <c r="T19" s="27"/>
      <c r="U19" s="27"/>
      <c r="V19" s="27"/>
      <c r="W19" s="27"/>
      <c r="X19" s="29">
        <v>22</v>
      </c>
      <c r="Y19" s="7">
        <v>1</v>
      </c>
      <c r="Z19" s="4">
        <f t="shared" si="7"/>
        <v>23</v>
      </c>
      <c r="AA19" s="45">
        <v>0</v>
      </c>
      <c r="AB19" s="36">
        <f t="shared" si="8"/>
        <v>0.98402777777777772</v>
      </c>
      <c r="AC19" s="5">
        <f t="shared" si="9"/>
        <v>3.1818181818181817</v>
      </c>
    </row>
    <row r="20" spans="2:29">
      <c r="B20" s="45">
        <v>16</v>
      </c>
      <c r="C20" s="44" t="s">
        <v>51</v>
      </c>
      <c r="D20" s="45" t="s">
        <v>35</v>
      </c>
      <c r="E20" s="6">
        <v>5</v>
      </c>
      <c r="F20" s="7">
        <v>5</v>
      </c>
      <c r="G20" s="7">
        <v>5</v>
      </c>
      <c r="H20" s="7">
        <v>6</v>
      </c>
      <c r="I20" s="7">
        <v>5</v>
      </c>
      <c r="J20" s="7">
        <v>5</v>
      </c>
      <c r="K20" s="7">
        <v>5</v>
      </c>
      <c r="L20" s="7">
        <v>5</v>
      </c>
      <c r="M20" s="7">
        <v>6</v>
      </c>
      <c r="N20" s="7">
        <v>5</v>
      </c>
      <c r="O20" s="31">
        <v>5</v>
      </c>
      <c r="P20" s="37">
        <f t="shared" si="1"/>
        <v>2</v>
      </c>
      <c r="Q20" s="33">
        <f t="shared" si="2"/>
        <v>9</v>
      </c>
      <c r="R20" s="34">
        <f t="shared" si="3"/>
        <v>0</v>
      </c>
      <c r="S20" s="33">
        <f t="shared" si="4"/>
        <v>0</v>
      </c>
      <c r="T20" s="27"/>
      <c r="U20" s="27"/>
      <c r="V20" s="27"/>
      <c r="W20" s="27"/>
      <c r="X20" s="29">
        <v>7</v>
      </c>
      <c r="Y20" s="7">
        <v>0</v>
      </c>
      <c r="Z20" s="4">
        <f t="shared" si="7"/>
        <v>7</v>
      </c>
      <c r="AA20" s="45">
        <v>0</v>
      </c>
      <c r="AB20" s="36">
        <f t="shared" si="8"/>
        <v>0.99513888888888891</v>
      </c>
      <c r="AC20" s="5">
        <f t="shared" si="9"/>
        <v>5.1818181818181817</v>
      </c>
    </row>
    <row r="21" spans="2:29">
      <c r="B21" s="45">
        <v>17</v>
      </c>
      <c r="C21" s="44" t="s">
        <v>52</v>
      </c>
      <c r="D21" s="45" t="s">
        <v>32</v>
      </c>
      <c r="E21" s="6">
        <v>3</v>
      </c>
      <c r="F21" s="7">
        <v>5</v>
      </c>
      <c r="G21" s="7">
        <v>3</v>
      </c>
      <c r="H21" s="7">
        <v>2</v>
      </c>
      <c r="I21" s="7">
        <v>3</v>
      </c>
      <c r="J21" s="7">
        <v>3</v>
      </c>
      <c r="K21" s="7">
        <v>3</v>
      </c>
      <c r="L21" s="7">
        <v>4</v>
      </c>
      <c r="M21" s="7">
        <v>4</v>
      </c>
      <c r="N21" s="7">
        <v>5</v>
      </c>
      <c r="O21" s="31">
        <v>4</v>
      </c>
      <c r="P21" s="37">
        <f t="shared" si="1"/>
        <v>0</v>
      </c>
      <c r="Q21" s="33">
        <f t="shared" si="2"/>
        <v>2</v>
      </c>
      <c r="R21" s="34">
        <f t="shared" si="3"/>
        <v>3</v>
      </c>
      <c r="S21" s="33">
        <f t="shared" si="4"/>
        <v>5</v>
      </c>
      <c r="T21" s="27"/>
      <c r="U21" s="27"/>
      <c r="V21" s="27"/>
      <c r="W21" s="27"/>
      <c r="X21" s="29">
        <v>40</v>
      </c>
      <c r="Y21" s="7">
        <v>8</v>
      </c>
      <c r="Z21" s="4">
        <f t="shared" si="7"/>
        <v>48</v>
      </c>
      <c r="AA21" s="45">
        <v>2</v>
      </c>
      <c r="AB21" s="36">
        <f t="shared" si="8"/>
        <v>0.96666666666666667</v>
      </c>
      <c r="AC21" s="5">
        <f t="shared" si="9"/>
        <v>3.5454545454545454</v>
      </c>
    </row>
    <row r="22" spans="2:29">
      <c r="B22" s="45">
        <v>18</v>
      </c>
      <c r="C22" s="44" t="s">
        <v>53</v>
      </c>
      <c r="D22" s="45" t="s">
        <v>35</v>
      </c>
      <c r="E22" s="6">
        <v>5</v>
      </c>
      <c r="F22" s="7">
        <v>5</v>
      </c>
      <c r="G22" s="7">
        <v>5</v>
      </c>
      <c r="H22" s="7">
        <v>5</v>
      </c>
      <c r="I22" s="7">
        <v>5</v>
      </c>
      <c r="J22" s="7">
        <v>6</v>
      </c>
      <c r="K22" s="7">
        <v>6</v>
      </c>
      <c r="L22" s="7">
        <v>5</v>
      </c>
      <c r="M22" s="7">
        <v>5</v>
      </c>
      <c r="N22" s="7">
        <v>5</v>
      </c>
      <c r="O22" s="31">
        <v>5</v>
      </c>
      <c r="P22" s="37">
        <f t="shared" si="1"/>
        <v>2</v>
      </c>
      <c r="Q22" s="33">
        <f t="shared" si="2"/>
        <v>9</v>
      </c>
      <c r="R22" s="34">
        <f t="shared" si="3"/>
        <v>0</v>
      </c>
      <c r="S22" s="33">
        <f t="shared" si="4"/>
        <v>0</v>
      </c>
      <c r="T22" s="27"/>
      <c r="U22" s="27"/>
      <c r="V22" s="27"/>
      <c r="W22" s="27"/>
      <c r="X22" s="29">
        <v>0</v>
      </c>
      <c r="Y22" s="7">
        <v>0</v>
      </c>
      <c r="Z22" s="4">
        <f t="shared" si="7"/>
        <v>0</v>
      </c>
      <c r="AA22" s="45">
        <v>0</v>
      </c>
      <c r="AB22" s="36">
        <f t="shared" si="8"/>
        <v>1</v>
      </c>
      <c r="AC22" s="5">
        <f t="shared" si="9"/>
        <v>5.1818181818181817</v>
      </c>
    </row>
    <row r="23" spans="2:29">
      <c r="B23" s="45">
        <v>19</v>
      </c>
      <c r="C23" s="44" t="s">
        <v>54</v>
      </c>
      <c r="D23" s="45" t="s">
        <v>32</v>
      </c>
      <c r="E23" s="6">
        <v>4</v>
      </c>
      <c r="F23" s="7">
        <v>5</v>
      </c>
      <c r="G23" s="7">
        <v>3</v>
      </c>
      <c r="H23" s="7">
        <v>4</v>
      </c>
      <c r="I23" s="7">
        <v>2</v>
      </c>
      <c r="J23" s="7">
        <v>4</v>
      </c>
      <c r="K23" s="7">
        <v>4</v>
      </c>
      <c r="L23" s="7">
        <v>5</v>
      </c>
      <c r="M23" s="7">
        <v>6</v>
      </c>
      <c r="N23" s="7">
        <v>4</v>
      </c>
      <c r="O23" s="31">
        <v>5</v>
      </c>
      <c r="P23" s="37">
        <f t="shared" si="1"/>
        <v>1</v>
      </c>
      <c r="Q23" s="33">
        <f t="shared" si="2"/>
        <v>3</v>
      </c>
      <c r="R23" s="34">
        <f t="shared" si="3"/>
        <v>5</v>
      </c>
      <c r="S23" s="33">
        <f t="shared" si="4"/>
        <v>1</v>
      </c>
      <c r="T23" s="27"/>
      <c r="U23" s="27"/>
      <c r="V23" s="27"/>
      <c r="W23" s="27"/>
      <c r="X23" s="29">
        <v>122</v>
      </c>
      <c r="Y23" s="7">
        <v>5</v>
      </c>
      <c r="Z23" s="4">
        <f t="shared" si="7"/>
        <v>127</v>
      </c>
      <c r="AA23" s="45">
        <v>1</v>
      </c>
      <c r="AB23" s="36">
        <f t="shared" si="8"/>
        <v>0.91180555555555554</v>
      </c>
      <c r="AC23" s="5">
        <f t="shared" si="9"/>
        <v>4.1818181818181817</v>
      </c>
    </row>
    <row r="24" spans="2:29">
      <c r="B24" s="13">
        <v>20</v>
      </c>
      <c r="C24" s="14" t="s">
        <v>55</v>
      </c>
      <c r="D24" s="13" t="s">
        <v>56</v>
      </c>
      <c r="E24" s="17" t="s">
        <v>56</v>
      </c>
      <c r="F24" s="18" t="s">
        <v>56</v>
      </c>
      <c r="G24" s="18" t="s">
        <v>56</v>
      </c>
      <c r="H24" s="18" t="s">
        <v>56</v>
      </c>
      <c r="I24" s="18" t="s">
        <v>56</v>
      </c>
      <c r="J24" s="18" t="s">
        <v>56</v>
      </c>
      <c r="K24" s="18" t="s">
        <v>56</v>
      </c>
      <c r="L24" s="18" t="s">
        <v>56</v>
      </c>
      <c r="M24" s="18" t="s">
        <v>56</v>
      </c>
      <c r="N24" s="18" t="s">
        <v>56</v>
      </c>
      <c r="O24" s="32" t="s">
        <v>56</v>
      </c>
      <c r="P24" s="37">
        <f t="shared" si="1"/>
        <v>0</v>
      </c>
      <c r="Q24" s="33">
        <f t="shared" si="2"/>
        <v>0</v>
      </c>
      <c r="R24" s="34">
        <f t="shared" si="3"/>
        <v>0</v>
      </c>
      <c r="S24" s="33">
        <f t="shared" si="4"/>
        <v>0</v>
      </c>
      <c r="T24" s="27"/>
      <c r="U24" s="27"/>
      <c r="V24" s="27"/>
      <c r="W24" s="27"/>
      <c r="X24" s="29" t="s">
        <v>56</v>
      </c>
      <c r="Y24" s="7" t="s">
        <v>56</v>
      </c>
      <c r="Z24" s="4"/>
      <c r="AA24" s="45" t="s">
        <v>56</v>
      </c>
      <c r="AB24" s="35"/>
      <c r="AC24" s="5"/>
    </row>
    <row r="25" spans="2:29" ht="12.75" customHeight="1">
      <c r="B25" s="15"/>
      <c r="C25" s="16"/>
      <c r="D25" s="16"/>
      <c r="E25" s="57" t="s">
        <v>4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106"/>
      <c r="Q25" s="106"/>
      <c r="R25" s="106"/>
      <c r="S25" s="106"/>
      <c r="T25" s="106"/>
      <c r="U25" s="106"/>
      <c r="V25" s="106"/>
      <c r="W25" s="107"/>
      <c r="X25" s="73">
        <f>SUM(X5:Y24)</f>
        <v>577</v>
      </c>
      <c r="Y25" s="108"/>
      <c r="Z25" s="109"/>
      <c r="AA25" s="59">
        <f>SUM(AA5:AA24)</f>
        <v>17</v>
      </c>
    </row>
    <row r="26" spans="2:29">
      <c r="B26" s="52" t="s">
        <v>57</v>
      </c>
      <c r="C26" s="53"/>
      <c r="D26" s="54"/>
      <c r="E26" s="42">
        <f>COUNTIF(E5:E24,6)</f>
        <v>1</v>
      </c>
      <c r="F26" s="42">
        <f t="shared" ref="F26:O26" si="10">COUNTIF(F5:F24,6)</f>
        <v>0</v>
      </c>
      <c r="G26" s="42">
        <f t="shared" si="10"/>
        <v>0</v>
      </c>
      <c r="H26" s="42">
        <f t="shared" si="10"/>
        <v>1</v>
      </c>
      <c r="I26" s="42">
        <f t="shared" si="10"/>
        <v>0</v>
      </c>
      <c r="J26" s="42">
        <f t="shared" si="10"/>
        <v>3</v>
      </c>
      <c r="K26" s="42">
        <f t="shared" si="10"/>
        <v>5</v>
      </c>
      <c r="L26" s="42">
        <f t="shared" si="10"/>
        <v>0</v>
      </c>
      <c r="M26" s="42">
        <f t="shared" si="10"/>
        <v>3</v>
      </c>
      <c r="N26" s="42">
        <f t="shared" si="10"/>
        <v>0</v>
      </c>
      <c r="O26" s="42">
        <f t="shared" si="10"/>
        <v>0</v>
      </c>
      <c r="P26" s="41">
        <f>SUM(P5:P24)</f>
        <v>13</v>
      </c>
      <c r="Q26" s="24"/>
      <c r="R26" s="24"/>
      <c r="S26" s="24"/>
      <c r="T26" s="24"/>
      <c r="U26" s="24"/>
      <c r="V26" s="24"/>
      <c r="W26" s="25"/>
      <c r="X26" s="110"/>
      <c r="Y26" s="111"/>
      <c r="Z26" s="112"/>
      <c r="AA26" s="85"/>
    </row>
    <row r="27" spans="2:29">
      <c r="B27" s="49" t="s">
        <v>58</v>
      </c>
      <c r="C27" s="91"/>
      <c r="D27" s="92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60" t="s">
        <v>59</v>
      </c>
      <c r="Q27" s="93"/>
      <c r="R27" s="93"/>
      <c r="S27" s="93"/>
      <c r="T27" s="93"/>
      <c r="U27" s="93"/>
      <c r="V27" s="93"/>
      <c r="W27" s="94"/>
      <c r="X27" s="74"/>
      <c r="Y27" s="93"/>
      <c r="Z27" s="93"/>
      <c r="AA27" s="94"/>
    </row>
    <row r="28" spans="2:29">
      <c r="B28" s="49" t="s">
        <v>60</v>
      </c>
      <c r="C28" s="91"/>
      <c r="D28" s="92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49" t="s">
        <v>61</v>
      </c>
      <c r="Q28" s="91"/>
      <c r="R28" s="91"/>
      <c r="S28" s="91"/>
      <c r="T28" s="91"/>
      <c r="U28" s="91"/>
      <c r="V28" s="91"/>
      <c r="W28" s="92"/>
      <c r="X28" s="75"/>
      <c r="Y28" s="91"/>
      <c r="Z28" s="91"/>
      <c r="AA28" s="92"/>
    </row>
    <row r="29" spans="2:29">
      <c r="B29" s="49" t="s">
        <v>62</v>
      </c>
      <c r="C29" s="91"/>
      <c r="D29" s="92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49" t="s">
        <v>63</v>
      </c>
      <c r="Q29" s="91"/>
      <c r="R29" s="91"/>
      <c r="S29" s="91"/>
      <c r="T29" s="91"/>
      <c r="U29" s="91"/>
      <c r="V29" s="91"/>
      <c r="W29" s="92"/>
      <c r="X29" s="75"/>
      <c r="Y29" s="91"/>
      <c r="Z29" s="91"/>
      <c r="AA29" s="92"/>
    </row>
    <row r="30" spans="2:29">
      <c r="B30" s="49" t="s">
        <v>64</v>
      </c>
      <c r="C30" s="91"/>
      <c r="D30" s="92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49" t="s">
        <v>65</v>
      </c>
      <c r="Q30" s="91"/>
      <c r="R30" s="91"/>
      <c r="S30" s="91"/>
      <c r="T30" s="91"/>
      <c r="U30" s="91"/>
      <c r="V30" s="91"/>
      <c r="W30" s="92"/>
      <c r="X30" s="75"/>
      <c r="Y30" s="91"/>
      <c r="Z30" s="91"/>
      <c r="AA30" s="92"/>
    </row>
    <row r="31" spans="2:29">
      <c r="B31" s="49" t="s">
        <v>66</v>
      </c>
      <c r="C31" s="91"/>
      <c r="D31" s="92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50" t="s">
        <v>67</v>
      </c>
      <c r="Q31" s="99"/>
      <c r="R31" s="99"/>
      <c r="S31" s="99"/>
      <c r="T31" s="99"/>
      <c r="U31" s="99"/>
      <c r="V31" s="99"/>
      <c r="W31" s="100"/>
      <c r="X31" s="76"/>
      <c r="Y31" s="99"/>
      <c r="Z31" s="99"/>
      <c r="AA31" s="100"/>
    </row>
    <row r="32" spans="2:29">
      <c r="B32" s="49" t="s">
        <v>67</v>
      </c>
      <c r="C32" s="91"/>
      <c r="D32" s="92"/>
      <c r="E32" s="6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</row>
    <row r="33" spans="2:15">
      <c r="B33" s="50" t="s">
        <v>68</v>
      </c>
      <c r="C33" s="99"/>
      <c r="D33" s="100"/>
      <c r="E33" s="10"/>
      <c r="F33" s="11"/>
      <c r="G33" s="11"/>
      <c r="H33" s="11"/>
      <c r="I33" s="11"/>
      <c r="J33" s="11"/>
      <c r="K33" s="11"/>
      <c r="L33" s="11"/>
      <c r="M33" s="11">
        <v>1</v>
      </c>
      <c r="N33" s="11">
        <v>1</v>
      </c>
      <c r="O33" s="11"/>
    </row>
    <row r="34" spans="2:15" ht="26.25" customHeight="1">
      <c r="B34" s="51" t="s">
        <v>69</v>
      </c>
      <c r="C34" s="77"/>
      <c r="D34" s="78"/>
      <c r="E34" s="43">
        <f>AVERAGE(E5:E24)</f>
        <v>4.0526315789473681</v>
      </c>
      <c r="F34" s="12">
        <f t="shared" ref="F34:O34" si="11">AVERAGE(F5:F24)</f>
        <v>4.4210526315789478</v>
      </c>
      <c r="G34" s="12">
        <f t="shared" si="11"/>
        <v>3.8947368421052633</v>
      </c>
      <c r="H34" s="12">
        <f t="shared" si="11"/>
        <v>3.6315789473684212</v>
      </c>
      <c r="I34" s="12">
        <f t="shared" si="11"/>
        <v>3.3157894736842106</v>
      </c>
      <c r="J34" s="12">
        <f t="shared" si="11"/>
        <v>4.4210526315789478</v>
      </c>
      <c r="K34" s="12">
        <f t="shared" si="11"/>
        <v>4.6315789473684212</v>
      </c>
      <c r="L34" s="12">
        <f t="shared" si="11"/>
        <v>4.3684210526315788</v>
      </c>
      <c r="M34" s="12">
        <f t="shared" si="11"/>
        <v>4.6470588235294121</v>
      </c>
      <c r="N34" s="12">
        <f t="shared" si="11"/>
        <v>4.9444444444444446</v>
      </c>
      <c r="O34" s="12">
        <f t="shared" si="11"/>
        <v>4.2105263157894735</v>
      </c>
    </row>
  </sheetData>
  <mergeCells count="50">
    <mergeCell ref="B34:D34"/>
    <mergeCell ref="B29:D29"/>
    <mergeCell ref="P29:W29"/>
    <mergeCell ref="X29:AA29"/>
    <mergeCell ref="B30:D30"/>
    <mergeCell ref="P30:W30"/>
    <mergeCell ref="X30:AA30"/>
    <mergeCell ref="B31:D31"/>
    <mergeCell ref="P31:W31"/>
    <mergeCell ref="X31:AA31"/>
    <mergeCell ref="B32:D32"/>
    <mergeCell ref="B33:D33"/>
    <mergeCell ref="B27:D27"/>
    <mergeCell ref="P27:W27"/>
    <mergeCell ref="X27:AA27"/>
    <mergeCell ref="B28:D28"/>
    <mergeCell ref="P28:W28"/>
    <mergeCell ref="X28:AA28"/>
    <mergeCell ref="V3:V4"/>
    <mergeCell ref="W3:W4"/>
    <mergeCell ref="E25:W25"/>
    <mergeCell ref="X25:Z26"/>
    <mergeCell ref="AA25:AA26"/>
    <mergeCell ref="T3:T4"/>
    <mergeCell ref="U3:U4"/>
    <mergeCell ref="AA2:AA4"/>
    <mergeCell ref="B26:D26"/>
    <mergeCell ref="P3:P4"/>
    <mergeCell ref="Q3:Q4"/>
    <mergeCell ref="R3:R4"/>
    <mergeCell ref="S3:S4"/>
    <mergeCell ref="B2:B4"/>
    <mergeCell ref="C2:C4"/>
    <mergeCell ref="D2:D4"/>
    <mergeCell ref="AB2:AB4"/>
    <mergeCell ref="AC2:AC4"/>
    <mergeCell ref="E3:E4"/>
    <mergeCell ref="F3:F4"/>
    <mergeCell ref="G3:G4"/>
    <mergeCell ref="H3:H4"/>
    <mergeCell ref="I3:I4"/>
    <mergeCell ref="J3:J4"/>
    <mergeCell ref="K3:K4"/>
    <mergeCell ref="E2:O2"/>
    <mergeCell ref="P2:W2"/>
    <mergeCell ref="X2:Z3"/>
    <mergeCell ref="L3:L4"/>
    <mergeCell ref="M3:M4"/>
    <mergeCell ref="N3:N4"/>
    <mergeCell ref="O3:O4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2020-10-26T21:16:40Z</dcterms:created>
  <dcterms:modified xsi:type="dcterms:W3CDTF">2023-05-29T06:07:47Z</dcterms:modified>
  <cp:category/>
  <cp:contentStatus/>
</cp:coreProperties>
</file>